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90" tabRatio="855" activeTab="0"/>
  </bookViews>
  <sheets>
    <sheet name="Impressum" sheetId="1" r:id="rId1"/>
    <sheet name="JaPl" sheetId="2" r:id="rId2"/>
    <sheet name="WoPl" sheetId="3" r:id="rId3"/>
    <sheet name="Bsp. TrWo" sheetId="4" r:id="rId4"/>
    <sheet name="TrWo 1-4" sheetId="5" r:id="rId5"/>
    <sheet name="KrTr W1" sheetId="6" r:id="rId6"/>
    <sheet name="KrTr W2" sheetId="7" r:id="rId7"/>
    <sheet name="KrTr W3" sheetId="8" r:id="rId8"/>
    <sheet name="KrTr W4" sheetId="9" r:id="rId9"/>
    <sheet name="TrWo 5-8" sheetId="10" r:id="rId10"/>
    <sheet name="KrTr W5" sheetId="11" r:id="rId11"/>
    <sheet name="KrTr W6" sheetId="12" r:id="rId12"/>
    <sheet name="KrTr W7" sheetId="13" r:id="rId13"/>
    <sheet name="KrTr W8" sheetId="14" r:id="rId14"/>
    <sheet name="Feedback" sheetId="15" r:id="rId15"/>
  </sheets>
  <definedNames>
    <definedName name="_xlnm.Print_Area" localSheetId="3">'Bsp. TrWo'!$A$1:$M$53</definedName>
    <definedName name="_xlnm.Print_Area" localSheetId="14">'Feedback'!$A$1:$L$25</definedName>
    <definedName name="_xlnm.Print_Area" localSheetId="0">'Impressum'!$A$1:$I$47</definedName>
    <definedName name="_xlnm.Print_Area" localSheetId="1">'JaPl'!$A$1:$BB$40</definedName>
    <definedName name="_xlnm.Print_Area" localSheetId="5">'KrTr W1'!$A$1:$O$53</definedName>
    <definedName name="_xlnm.Print_Area" localSheetId="6">'KrTr W2'!$A$1:$O$53</definedName>
    <definedName name="_xlnm.Print_Area" localSheetId="7">'KrTr W3'!$A$1:$O$53</definedName>
    <definedName name="_xlnm.Print_Area" localSheetId="8">'KrTr W4'!$A$1:$O$53</definedName>
    <definedName name="_xlnm.Print_Area" localSheetId="10">'KrTr W5'!$A$1:$O$53</definedName>
    <definedName name="_xlnm.Print_Area" localSheetId="11">'KrTr W6'!$A$1:$O$53</definedName>
    <definedName name="_xlnm.Print_Area" localSheetId="12">'KrTr W7'!$A$1:$O$53</definedName>
    <definedName name="_xlnm.Print_Area" localSheetId="13">'KrTr W8'!$A$1:$O$53</definedName>
    <definedName name="_xlnm.Print_Area" localSheetId="4">'TrWo 1-4'!$A$1:$M$53</definedName>
    <definedName name="_xlnm.Print_Area" localSheetId="9">'TrWo 5-8'!$A$1:$M$53</definedName>
    <definedName name="_xlnm.Print_Area" localSheetId="2">'WoPl'!$A$1:$H$53</definedName>
    <definedName name="_xlnm.Print_Titles" localSheetId="3">'Bsp. TrWo'!$1:$8</definedName>
    <definedName name="_xlnm.Print_Titles" localSheetId="5">'KrTr W1'!$1:$6</definedName>
    <definedName name="_xlnm.Print_Titles" localSheetId="6">'KrTr W2'!$1:$6</definedName>
    <definedName name="_xlnm.Print_Titles" localSheetId="7">'KrTr W3'!$1:$6</definedName>
    <definedName name="_xlnm.Print_Titles" localSheetId="8">'KrTr W4'!$1:$6</definedName>
    <definedName name="_xlnm.Print_Titles" localSheetId="10">'KrTr W5'!$1:$6</definedName>
    <definedName name="_xlnm.Print_Titles" localSheetId="11">'KrTr W6'!$1:$6</definedName>
    <definedName name="_xlnm.Print_Titles" localSheetId="12">'KrTr W7'!$1:$6</definedName>
    <definedName name="_xlnm.Print_Titles" localSheetId="13">'KrTr W8'!$1:$6</definedName>
    <definedName name="_xlnm.Print_Titles" localSheetId="4">'TrWo 1-4'!$1:$8</definedName>
    <definedName name="_xlnm.Print_Titles" localSheetId="9">'TrWo 5-8'!$1:$8</definedName>
  </definedNames>
  <calcPr fullCalcOnLoad="1"/>
</workbook>
</file>

<file path=xl/sharedStrings.xml><?xml version="1.0" encoding="utf-8"?>
<sst xmlns="http://schemas.openxmlformats.org/spreadsheetml/2006/main" count="1108" uniqueCount="210">
  <si>
    <t xml:space="preserve">Woche </t>
  </si>
  <si>
    <t>Wo</t>
  </si>
  <si>
    <t>Wie</t>
  </si>
  <si>
    <t>Übung</t>
  </si>
  <si>
    <t>Events</t>
  </si>
  <si>
    <t>Datum</t>
  </si>
  <si>
    <t>Stat. Belasten</t>
  </si>
  <si>
    <t>Krafttraining</t>
  </si>
  <si>
    <t>Ausdauer Basis</t>
  </si>
  <si>
    <t>Trainingsmethode</t>
  </si>
  <si>
    <t>Gymnastik/Rumpftraining</t>
  </si>
  <si>
    <t>Physio</t>
  </si>
  <si>
    <t>Gewicht</t>
  </si>
  <si>
    <t>Klimmzüge Zugmaschine</t>
  </si>
  <si>
    <t>Trizeps Zugmaschine</t>
  </si>
  <si>
    <t>Bankdrücken</t>
  </si>
  <si>
    <t>Buttefly</t>
  </si>
  <si>
    <t>Bizeps Kurzhantel</t>
  </si>
  <si>
    <t>Cross over</t>
  </si>
  <si>
    <t>Rücken einrollen</t>
  </si>
  <si>
    <t>Bauch</t>
  </si>
  <si>
    <t>Handgelenk Kurzhantel innen</t>
  </si>
  <si>
    <t>Handgelenk Kurzhantel aussen</t>
  </si>
  <si>
    <t>3x8</t>
  </si>
  <si>
    <t>4x8</t>
  </si>
  <si>
    <t>5x8</t>
  </si>
  <si>
    <t>6x8</t>
  </si>
  <si>
    <t>3x10</t>
  </si>
  <si>
    <t>4x10</t>
  </si>
  <si>
    <t>5x10</t>
  </si>
  <si>
    <t>6x10</t>
  </si>
  <si>
    <t>3x12</t>
  </si>
  <si>
    <t>4x12</t>
  </si>
  <si>
    <t>5x12</t>
  </si>
  <si>
    <t>6x12</t>
  </si>
  <si>
    <t>Bizeps Langhantel</t>
  </si>
  <si>
    <t>Rumpf Seitlich</t>
  </si>
  <si>
    <t>Schulterzug</t>
  </si>
  <si>
    <t>Klimmzüge Negativ, einarmig</t>
  </si>
  <si>
    <t>Trizeps mit Freihantel, sitzend</t>
  </si>
  <si>
    <t>Aussenroation</t>
  </si>
  <si>
    <t>Innenrotation</t>
  </si>
  <si>
    <t>Klettern Ausdauer</t>
  </si>
  <si>
    <t>Campusboard</t>
  </si>
  <si>
    <t xml:space="preserve">Bouldern TOK </t>
  </si>
  <si>
    <t>Bouldern TT</t>
  </si>
  <si>
    <t>Klettern TT</t>
  </si>
  <si>
    <t>Wo realisiert?</t>
  </si>
  <si>
    <t>Anzahl Züge?</t>
  </si>
  <si>
    <t>Trainingsplanung</t>
  </si>
  <si>
    <t>Name</t>
  </si>
  <si>
    <t>soll</t>
  </si>
  <si>
    <t>ist</t>
  </si>
  <si>
    <t>TRAININGS</t>
  </si>
  <si>
    <t xml:space="preserve">
KW
4
MA 80%</t>
  </si>
  <si>
    <t>KW</t>
  </si>
  <si>
    <t>Phase</t>
  </si>
  <si>
    <t>% Int.</t>
  </si>
  <si>
    <t>Züge total</t>
  </si>
  <si>
    <t>Anz. Tr. Realis.
=IST</t>
  </si>
  <si>
    <t>Anz. Tr. gepl.
=SOLL</t>
  </si>
  <si>
    <t>Übung
=SOLL</t>
  </si>
  <si>
    <t>Bemerkung
=IST</t>
  </si>
  <si>
    <t>Zeiten</t>
  </si>
  <si>
    <t>Montag</t>
  </si>
  <si>
    <t>Dienstag</t>
  </si>
  <si>
    <t>Mittwoch</t>
  </si>
  <si>
    <t>Donnerstag</t>
  </si>
  <si>
    <t>Freitag</t>
  </si>
  <si>
    <t>Samstag</t>
  </si>
  <si>
    <t>Sonntag</t>
  </si>
  <si>
    <t>Wochenplanung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</si>
  <si>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</si>
  <si>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</si>
  <si>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</si>
  <si>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</si>
  <si>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</si>
  <si>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</si>
  <si>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</si>
  <si>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</si>
  <si>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</si>
  <si>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</si>
  <si>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</si>
  <si>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</si>
  <si>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</si>
  <si>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</si>
  <si>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</si>
  <si>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Legende</t>
  </si>
  <si>
    <t>Schule/ Arbeit</t>
  </si>
  <si>
    <t>Training Halle</t>
  </si>
  <si>
    <t>Training Kraft</t>
  </si>
  <si>
    <t>Training divers</t>
  </si>
  <si>
    <t>bis</t>
  </si>
  <si>
    <t>1</t>
  </si>
  <si>
    <t>Rudern Masch. nur Schultern</t>
  </si>
  <si>
    <t>Serien x Wiederh.</t>
  </si>
  <si>
    <t>Li</t>
  </si>
  <si>
    <t>Re</t>
  </si>
  <si>
    <t>Aufleger</t>
  </si>
  <si>
    <t>Profundus</t>
  </si>
  <si>
    <t>Superficialis</t>
  </si>
  <si>
    <t>Aufgestellt</t>
  </si>
  <si>
    <t>Statisch Belasten</t>
  </si>
  <si>
    <t xml:space="preserve">Trainingsplanung </t>
  </si>
  <si>
    <t>Tool zur</t>
  </si>
  <si>
    <t>&amp; -aufzeichnung</t>
  </si>
  <si>
    <t>Swiss Climbing</t>
  </si>
  <si>
    <t>Ressort Leistungssport</t>
  </si>
  <si>
    <t>kevin.hemund@sac-cas.ch</t>
  </si>
  <si>
    <t>031 370 18 34</t>
  </si>
  <si>
    <t>Konzept / Realisation / Umsetzung</t>
  </si>
  <si>
    <t>Kontakt</t>
  </si>
  <si>
    <t>Monbijoustr. 61, 3000 Bern</t>
  </si>
  <si>
    <r>
      <rPr>
        <b/>
        <sz val="8"/>
        <rFont val="Arial"/>
        <family val="2"/>
      </rPr>
      <t>Übungspalette</t>
    </r>
    <r>
      <rPr>
        <sz val="8"/>
        <rFont val="Arial"/>
        <family val="2"/>
      </rPr>
      <t xml:space="preserve"> (abhängig von den Möglichkeiten)</t>
    </r>
  </si>
  <si>
    <t>Serien x Sekunden</t>
  </si>
  <si>
    <t>Klettern TOK</t>
  </si>
  <si>
    <t>Fels</t>
  </si>
  <si>
    <t>Muster-Wochenplanung</t>
  </si>
  <si>
    <r>
      <rPr>
        <b/>
        <sz val="8"/>
        <rFont val="Arial"/>
        <family val="2"/>
      </rPr>
      <t>Muster-Übungspalette</t>
    </r>
    <r>
      <rPr>
        <sz val="8"/>
        <rFont val="Arial"/>
        <family val="2"/>
      </rPr>
      <t xml:space="preserve"> (abhängig von den Möglichkeiten)</t>
    </r>
  </si>
  <si>
    <t>Trainer</t>
  </si>
  <si>
    <t>Rückmeldung Training</t>
  </si>
  <si>
    <t>Woche</t>
  </si>
  <si>
    <t>AthletIn</t>
  </si>
  <si>
    <t>TrainerIn</t>
  </si>
  <si>
    <t>Gesamteindruck</t>
  </si>
  <si>
    <t>Positives</t>
  </si>
  <si>
    <t>Negatives</t>
  </si>
  <si>
    <t>Take-Home-Message</t>
  </si>
  <si>
    <t>Fragen</t>
  </si>
  <si>
    <t>w</t>
  </si>
  <si>
    <t>x</t>
  </si>
  <si>
    <t>y</t>
  </si>
  <si>
    <t>z</t>
  </si>
  <si>
    <t>Magnet</t>
  </si>
  <si>
    <t>Uni</t>
  </si>
  <si>
    <t>Fribourg</t>
  </si>
  <si>
    <t>ZH/ BEO</t>
  </si>
  <si>
    <t>Lenzburg</t>
  </si>
  <si>
    <t>Biel</t>
  </si>
  <si>
    <t>Versch.</t>
  </si>
  <si>
    <t>Home</t>
  </si>
  <si>
    <t>siehe Plan</t>
  </si>
  <si>
    <t>2 Griffhaltungen, 5 Serien, 10sec</t>
  </si>
  <si>
    <t>3Ü à 6-8Z à 4S</t>
  </si>
  <si>
    <r>
      <t xml:space="preserve">gL 1,3,5,7↑ </t>
    </r>
    <r>
      <rPr>
        <sz val="6"/>
        <rFont val="Calibri"/>
        <family val="2"/>
      </rPr>
      <t>↓; gL 1,3-4,5,7↑ ↓; 4x1,5</t>
    </r>
  </si>
  <si>
    <t>5 Übungen, 10  Wiederholungen, 4 Serien</t>
  </si>
  <si>
    <t>8B à 4-8Z 5Serien</t>
  </si>
  <si>
    <t>technikorientiert, auf Qualität achten, genügend Pause</t>
  </si>
  <si>
    <t>10B à 6-10Z 5Serien</t>
  </si>
  <si>
    <t>jeweils 5B zu 5 Themen</t>
  </si>
  <si>
    <t>R mit Zusatzaufgabe, Niveau mittel / Outdoorklettern frei</t>
  </si>
  <si>
    <t>Schwierigkeit in Serie absteigend, über Serien möglichst gleich</t>
  </si>
  <si>
    <t>4S à 2R /Outdoor</t>
  </si>
  <si>
    <t xml:space="preserve">4S à 3R </t>
  </si>
  <si>
    <t>2S à 15min</t>
  </si>
  <si>
    <t>1S forciert, 2S locker regenerativ</t>
  </si>
  <si>
    <t>45min</t>
  </si>
  <si>
    <t>locker regenerativ flach oder trailrunning</t>
  </si>
  <si>
    <t>20min/ 4Ü à 3S à 30Wh</t>
  </si>
  <si>
    <t>Mobilisierung&amp;Beweglichkeit Okörper&amp;Hüfte/ Rumpfü. gemäss Bespr.</t>
  </si>
  <si>
    <t>8B à 4-8Z à 5S; 10B à 4-8Z à 4S</t>
  </si>
  <si>
    <t>10B à 6-10Z à 5S</t>
  </si>
  <si>
    <t>45min flach, 35min trailrunning</t>
  </si>
  <si>
    <t>1. Kaderzus.zug</t>
  </si>
  <si>
    <t>x.y.2013</t>
  </si>
  <si>
    <t>Training mit xy</t>
  </si>
  <si>
    <t>x.z.2013</t>
  </si>
  <si>
    <t>Biel/ B2</t>
  </si>
  <si>
    <t>Lenzburg/ Jura</t>
  </si>
  <si>
    <t>Magnet/ Lenzburg</t>
  </si>
  <si>
    <t>Kalenderwoche</t>
  </si>
  <si>
    <t>Trainingsbelastung</t>
  </si>
  <si>
    <t>Ferien</t>
  </si>
  <si>
    <t>Trainingslager</t>
  </si>
  <si>
    <t>Trainingseinschränkungen</t>
  </si>
  <si>
    <t>Wettkämpfe</t>
  </si>
  <si>
    <t>1. Priorität</t>
  </si>
  <si>
    <t>2. Priorität</t>
  </si>
  <si>
    <t>3. Priorität</t>
  </si>
  <si>
    <t>Wettkampfziel</t>
  </si>
  <si>
    <t>Muskelaufbau MA</t>
  </si>
  <si>
    <t>Maximalkraft IK</t>
  </si>
  <si>
    <t>Schnellkraft SK</t>
  </si>
  <si>
    <t>Schnelligkeit S</t>
  </si>
  <si>
    <t>Stabilisation Stab.</t>
  </si>
  <si>
    <t>Ausdauer lokal AL</t>
  </si>
  <si>
    <t>Technikerwerb TE</t>
  </si>
  <si>
    <t>Technikanwendung TA</t>
  </si>
  <si>
    <t>Grundlagenausdauer GA</t>
  </si>
  <si>
    <t xml:space="preserve"> hohe Wichtigkeit</t>
  </si>
  <si>
    <t xml:space="preserve"> mittlere Wichtigkeit</t>
  </si>
  <si>
    <t xml:space="preserve"> tiefe Wichtigkeit</t>
  </si>
  <si>
    <t>Jahresplanung</t>
  </si>
  <si>
    <t>CODE</t>
  </si>
  <si>
    <t>Athletinnen</t>
  </si>
  <si>
    <r>
      <t xml:space="preserve">Trainingsstunden </t>
    </r>
    <r>
      <rPr>
        <sz val="12"/>
        <rFont val="Arial"/>
        <family val="2"/>
      </rPr>
      <t>(Anz.)</t>
    </r>
  </si>
  <si>
    <r>
      <t xml:space="preserve">Trainingseinheiten </t>
    </r>
    <r>
      <rPr>
        <sz val="12"/>
        <rFont val="Arial"/>
        <family val="2"/>
      </rPr>
      <t>(Anz.)</t>
    </r>
  </si>
  <si>
    <r>
      <t xml:space="preserve">Trainingsbelastung </t>
    </r>
    <r>
      <rPr>
        <sz val="12"/>
        <rFont val="Arial"/>
        <family val="2"/>
      </rPr>
      <t>(%)</t>
    </r>
  </si>
  <si>
    <r>
      <rPr>
        <b/>
        <u val="single"/>
        <sz val="10"/>
        <rFont val="Arial"/>
        <family val="2"/>
      </rPr>
      <t>Periodisierungsrichtlinien:</t>
    </r>
    <r>
      <rPr>
        <b/>
        <sz val="10"/>
        <rFont val="Arial"/>
        <family val="2"/>
      </rPr>
      <t xml:space="preserve"> BP</t>
    </r>
    <r>
      <rPr>
        <sz val="10"/>
        <rFont val="Arial"/>
        <family val="2"/>
      </rPr>
      <t xml:space="preserve"> Basisperiode, </t>
    </r>
    <r>
      <rPr>
        <b/>
        <sz val="10"/>
        <rFont val="Arial"/>
        <family val="2"/>
      </rPr>
      <t>VP1</t>
    </r>
    <r>
      <rPr>
        <sz val="10"/>
        <rFont val="Arial"/>
        <family val="2"/>
      </rPr>
      <t xml:space="preserve"> Vorbereitungsperiode 1, </t>
    </r>
    <r>
      <rPr>
        <b/>
        <sz val="10"/>
        <rFont val="Arial"/>
        <family val="2"/>
      </rPr>
      <t>VP2</t>
    </r>
    <r>
      <rPr>
        <sz val="10"/>
        <rFont val="Arial"/>
        <family val="2"/>
      </rPr>
      <t xml:space="preserve"> Vorbereitungsperiode 2, </t>
    </r>
    <r>
      <rPr>
        <b/>
        <sz val="10"/>
        <rFont val="Arial"/>
        <family val="2"/>
      </rPr>
      <t>VP3</t>
    </r>
    <r>
      <rPr>
        <sz val="10"/>
        <rFont val="Arial"/>
        <family val="2"/>
      </rPr>
      <t xml:space="preserve"> Vorbereitungsperiode 3, </t>
    </r>
    <r>
      <rPr>
        <b/>
        <sz val="10"/>
        <rFont val="Arial"/>
        <family val="2"/>
      </rPr>
      <t>ÜP</t>
    </r>
    <r>
      <rPr>
        <sz val="10"/>
        <rFont val="Arial"/>
        <family val="2"/>
      </rPr>
      <t xml:space="preserve"> Überführungsperiode, </t>
    </r>
    <r>
      <rPr>
        <b/>
        <sz val="10"/>
        <rFont val="Arial"/>
        <family val="2"/>
      </rPr>
      <t>LP</t>
    </r>
    <r>
      <rPr>
        <sz val="10"/>
        <rFont val="Arial"/>
        <family val="2"/>
      </rPr>
      <t xml:space="preserve"> Leistungsperiode, </t>
    </r>
    <r>
      <rPr>
        <b/>
        <sz val="10"/>
        <rFont val="Arial"/>
        <family val="2"/>
      </rPr>
      <t>EP</t>
    </r>
    <r>
      <rPr>
        <sz val="10"/>
        <rFont val="Arial"/>
        <family val="2"/>
      </rPr>
      <t xml:space="preserve"> Erhaltungsperiode
</t>
    </r>
    <r>
      <rPr>
        <b/>
        <sz val="10"/>
        <rFont val="Arial"/>
        <family val="2"/>
      </rPr>
      <t>Anz.</t>
    </r>
    <r>
      <rPr>
        <sz val="10"/>
        <rFont val="Arial"/>
        <family val="2"/>
      </rPr>
      <t xml:space="preserve"> Anzahl, </t>
    </r>
  </si>
  <si>
    <t>Mentales Training MT</t>
  </si>
  <si>
    <t>Erholungsmassnahmen E</t>
  </si>
  <si>
    <r>
      <t xml:space="preserve">Trainingsphase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(BP,  VP1, VP2, VP3, ÜP, LP, EP)</t>
    </r>
  </si>
  <si>
    <t>Kraftausdauer KA</t>
  </si>
  <si>
    <t>Beweglichkeit Bew</t>
  </si>
  <si>
    <r>
      <t xml:space="preserve">Ziele / Inhalte
</t>
    </r>
    <r>
      <rPr>
        <sz val="10"/>
        <rFont val="Arial"/>
        <family val="2"/>
      </rPr>
      <t>(MA, IK, SK, S, Stab., AL, KA, TE, TA, MT, GA, Bew., E)</t>
    </r>
  </si>
  <si>
    <t>Leistungstest / Arzt</t>
  </si>
  <si>
    <t>obligatorisch</t>
  </si>
  <si>
    <t>fakultativ</t>
  </si>
  <si>
    <t>Chris Sharma</t>
  </si>
  <si>
    <t>xx.xx.2020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</si>
</sst>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;@"/>
    <numFmt numFmtId="175" formatCode="h/mm&quot; Uhr&quot;;@"/>
    <numFmt numFmtId="176" formatCode="dd/mm/yyyy;@"/>
    <numFmt numFmtId="177" formatCode="hh/mm&quot; h&quot;;@"/>
    <numFmt numFmtId="178" formatCode="0.0"/>
    <numFmt numFmtId="179" formatCode="[$-807]dddd\,\ d\.\ mmmm\ yyyy"/>
  </numFmts>
  <fonts count="69">
    <font>
      <sz val="10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6"/>
      <name val="Calibri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4.75"/>
      <color indexed="9"/>
      <name val="Arial"/>
      <family val="2"/>
    </font>
    <font>
      <sz val="10"/>
      <color indexed="8"/>
      <name val="Arial"/>
      <family val="2"/>
    </font>
    <font>
      <sz val="4.7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3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1"/>
      </patternFill>
    </fill>
    <fill>
      <patternFill patternType="lightDown">
        <fgColor theme="1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5" borderId="14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7" fillId="0" borderId="0" xfId="0" applyNumberFormat="1" applyFont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9" fontId="9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8" xfId="0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34" borderId="1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13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47" applyFont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" fillId="37" borderId="15" xfId="0" applyFont="1" applyFill="1" applyBorder="1" applyAlignment="1">
      <alignment horizontal="left" vertical="top" wrapText="1"/>
    </xf>
    <xf numFmtId="0" fontId="1" fillId="37" borderId="11" xfId="0" applyFont="1" applyFill="1" applyBorder="1" applyAlignment="1">
      <alignment horizontal="left" vertical="top" wrapText="1"/>
    </xf>
    <xf numFmtId="0" fontId="1" fillId="37" borderId="16" xfId="0" applyFont="1" applyFill="1" applyBorder="1" applyAlignment="1">
      <alignment horizontal="left" vertical="top" wrapText="1"/>
    </xf>
    <xf numFmtId="0" fontId="1" fillId="37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19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18" borderId="0" xfId="0" applyFont="1" applyFill="1" applyAlignment="1">
      <alignment/>
    </xf>
    <xf numFmtId="0" fontId="7" fillId="12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16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34" xfId="0" applyFont="1" applyFill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7" fillId="38" borderId="35" xfId="0" applyFont="1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Alignment="1">
      <alignment/>
    </xf>
    <xf numFmtId="0" fontId="0" fillId="38" borderId="30" xfId="0" applyFill="1" applyBorder="1" applyAlignment="1">
      <alignment/>
    </xf>
    <xf numFmtId="0" fontId="7" fillId="38" borderId="0" xfId="0" applyFont="1" applyFill="1" applyAlignment="1">
      <alignment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49" fontId="18" fillId="0" borderId="25" xfId="0" applyNumberFormat="1" applyFont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49" fontId="18" fillId="0" borderId="26" xfId="0" applyNumberFormat="1" applyFont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7" fillId="38" borderId="0" xfId="0" applyFont="1" applyFill="1" applyAlignment="1">
      <alignment/>
    </xf>
    <xf numFmtId="49" fontId="18" fillId="0" borderId="27" xfId="0" applyNumberFormat="1" applyFont="1" applyBorder="1" applyAlignment="1">
      <alignment/>
    </xf>
    <xf numFmtId="49" fontId="18" fillId="0" borderId="15" xfId="0" applyNumberFormat="1" applyFont="1" applyBorder="1" applyAlignment="1">
      <alignment/>
    </xf>
    <xf numFmtId="0" fontId="17" fillId="38" borderId="30" xfId="0" applyFont="1" applyFill="1" applyBorder="1" applyAlignment="1">
      <alignment/>
    </xf>
    <xf numFmtId="49" fontId="18" fillId="0" borderId="16" xfId="0" applyNumberFormat="1" applyFont="1" applyBorder="1" applyAlignment="1">
      <alignment/>
    </xf>
    <xf numFmtId="0" fontId="19" fillId="39" borderId="35" xfId="0" applyFont="1" applyFill="1" applyBorder="1" applyAlignment="1">
      <alignment/>
    </xf>
    <xf numFmtId="0" fontId="19" fillId="40" borderId="0" xfId="0" applyFont="1" applyFill="1" applyAlignment="1">
      <alignment/>
    </xf>
    <xf numFmtId="0" fontId="19" fillId="0" borderId="38" xfId="0" applyFont="1" applyFill="1" applyBorder="1" applyAlignment="1">
      <alignment/>
    </xf>
    <xf numFmtId="49" fontId="18" fillId="0" borderId="17" xfId="0" applyNumberFormat="1" applyFont="1" applyBorder="1" applyAlignment="1">
      <alignment/>
    </xf>
    <xf numFmtId="0" fontId="19" fillId="41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41" borderId="40" xfId="0" applyFont="1" applyFill="1" applyBorder="1" applyAlignment="1">
      <alignment/>
    </xf>
    <xf numFmtId="0" fontId="19" fillId="41" borderId="29" xfId="0" applyFont="1" applyFill="1" applyBorder="1" applyAlignment="1">
      <alignment/>
    </xf>
    <xf numFmtId="0" fontId="19" fillId="42" borderId="30" xfId="0" applyFont="1" applyFill="1" applyBorder="1" applyAlignment="1">
      <alignment/>
    </xf>
    <xf numFmtId="0" fontId="19" fillId="41" borderId="30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9" fillId="41" borderId="38" xfId="0" applyFont="1" applyFill="1" applyBorder="1" applyAlignment="1">
      <alignment/>
    </xf>
    <xf numFmtId="0" fontId="19" fillId="41" borderId="35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41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42" borderId="0" xfId="0" applyFont="1" applyFill="1" applyAlignment="1">
      <alignment/>
    </xf>
    <xf numFmtId="0" fontId="19" fillId="0" borderId="0" xfId="0" applyFont="1" applyAlignment="1">
      <alignment/>
    </xf>
    <xf numFmtId="0" fontId="7" fillId="38" borderId="41" xfId="0" applyFont="1" applyFill="1" applyBorder="1" applyAlignment="1">
      <alignment/>
    </xf>
    <xf numFmtId="0" fontId="7" fillId="38" borderId="37" xfId="0" applyFont="1" applyFill="1" applyBorder="1" applyAlignment="1">
      <alignment/>
    </xf>
    <xf numFmtId="0" fontId="7" fillId="38" borderId="42" xfId="0" applyFont="1" applyFill="1" applyBorder="1" applyAlignment="1">
      <alignment/>
    </xf>
    <xf numFmtId="0" fontId="7" fillId="38" borderId="40" xfId="0" applyFont="1" applyFill="1" applyBorder="1" applyAlignment="1">
      <alignment/>
    </xf>
    <xf numFmtId="0" fontId="7" fillId="38" borderId="43" xfId="0" applyFont="1" applyFill="1" applyBorder="1" applyAlignment="1">
      <alignment/>
    </xf>
    <xf numFmtId="0" fontId="7" fillId="38" borderId="44" xfId="0" applyFont="1" applyFill="1" applyBorder="1" applyAlignment="1">
      <alignment/>
    </xf>
    <xf numFmtId="0" fontId="7" fillId="38" borderId="30" xfId="0" applyFont="1" applyFill="1" applyBorder="1" applyAlignment="1">
      <alignment/>
    </xf>
    <xf numFmtId="0" fontId="7" fillId="38" borderId="31" xfId="0" applyFont="1" applyFill="1" applyBorder="1" applyAlignment="1">
      <alignment/>
    </xf>
    <xf numFmtId="0" fontId="7" fillId="38" borderId="38" xfId="0" applyFont="1" applyFill="1" applyBorder="1" applyAlignment="1">
      <alignment/>
    </xf>
    <xf numFmtId="0" fontId="7" fillId="38" borderId="39" xfId="0" applyFont="1" applyFill="1" applyBorder="1" applyAlignment="1">
      <alignment/>
    </xf>
    <xf numFmtId="0" fontId="7" fillId="38" borderId="29" xfId="0" applyFont="1" applyFill="1" applyBorder="1" applyAlignment="1">
      <alignment/>
    </xf>
    <xf numFmtId="0" fontId="7" fillId="0" borderId="28" xfId="0" applyFont="1" applyFill="1" applyBorder="1" applyAlignment="1">
      <alignment horizontal="left" vertical="top"/>
    </xf>
    <xf numFmtId="0" fontId="18" fillId="0" borderId="0" xfId="0" applyNumberFormat="1" applyFont="1" applyFill="1" applyAlignment="1">
      <alignment horizontal="left"/>
    </xf>
    <xf numFmtId="0" fontId="19" fillId="43" borderId="35" xfId="0" applyFont="1" applyFill="1" applyBorder="1" applyAlignment="1">
      <alignment/>
    </xf>
    <xf numFmtId="0" fontId="19" fillId="43" borderId="40" xfId="0" applyFont="1" applyFill="1" applyBorder="1" applyAlignment="1">
      <alignment/>
    </xf>
    <xf numFmtId="0" fontId="19" fillId="43" borderId="30" xfId="0" applyFont="1" applyFill="1" applyBorder="1" applyAlignment="1">
      <alignment/>
    </xf>
    <xf numFmtId="0" fontId="19" fillId="43" borderId="0" xfId="0" applyFont="1" applyFill="1" applyAlignment="1">
      <alignment/>
    </xf>
    <xf numFmtId="0" fontId="19" fillId="43" borderId="41" xfId="0" applyFont="1" applyFill="1" applyBorder="1" applyAlignment="1">
      <alignment/>
    </xf>
    <xf numFmtId="0" fontId="19" fillId="43" borderId="45" xfId="0" applyFont="1" applyFill="1" applyBorder="1" applyAlignment="1">
      <alignment/>
    </xf>
    <xf numFmtId="0" fontId="19" fillId="44" borderId="37" xfId="0" applyFont="1" applyFill="1" applyBorder="1" applyAlignment="1">
      <alignment/>
    </xf>
    <xf numFmtId="0" fontId="19" fillId="44" borderId="43" xfId="0" applyFont="1" applyFill="1" applyBorder="1" applyAlignment="1">
      <alignment/>
    </xf>
    <xf numFmtId="0" fontId="19" fillId="44" borderId="31" xfId="0" applyFont="1" applyFill="1" applyBorder="1" applyAlignment="1">
      <alignment/>
    </xf>
    <xf numFmtId="0" fontId="19" fillId="44" borderId="35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39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9" borderId="0" xfId="0" applyFill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9" fillId="39" borderId="0" xfId="0" applyFont="1" applyFill="1" applyAlignment="1">
      <alignment vertical="top" wrapText="1"/>
    </xf>
    <xf numFmtId="49" fontId="4" fillId="0" borderId="0" xfId="0" applyNumberFormat="1" applyFont="1" applyAlignment="1">
      <alignment/>
    </xf>
    <xf numFmtId="0" fontId="0" fillId="3" borderId="0" xfId="0" applyFill="1" applyAlignment="1">
      <alignment vertical="top" wrapText="1"/>
    </xf>
    <xf numFmtId="0" fontId="0" fillId="42" borderId="0" xfId="0" applyFill="1" applyAlignment="1">
      <alignment vertical="top" wrapText="1"/>
    </xf>
    <xf numFmtId="0" fontId="9" fillId="39" borderId="0" xfId="0" applyFont="1" applyFill="1" applyAlignment="1">
      <alignment vertical="center" textRotation="90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47" xfId="0" applyFill="1" applyBorder="1" applyAlignment="1">
      <alignment/>
    </xf>
    <xf numFmtId="0" fontId="0" fillId="0" borderId="48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7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indent="1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Font="1" applyFill="1" applyBorder="1" applyAlignment="1">
      <alignment/>
    </xf>
    <xf numFmtId="0" fontId="10" fillId="0" borderId="55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textRotation="90"/>
    </xf>
    <xf numFmtId="0" fontId="0" fillId="0" borderId="51" xfId="0" applyFill="1" applyBorder="1" applyAlignment="1">
      <alignment horizontal="center" vertical="center" textRotation="90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0" fillId="45" borderId="56" xfId="0" applyFont="1" applyFill="1" applyBorder="1" applyAlignment="1">
      <alignment horizontal="center" vertical="center"/>
    </xf>
    <xf numFmtId="0" fontId="10" fillId="46" borderId="56" xfId="0" applyFont="1" applyFill="1" applyBorder="1" applyAlignment="1">
      <alignment horizontal="center" vertical="center"/>
    </xf>
    <xf numFmtId="0" fontId="10" fillId="47" borderId="57" xfId="0" applyFont="1" applyFill="1" applyBorder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10" fillId="39" borderId="52" xfId="0" applyFont="1" applyFill="1" applyBorder="1" applyAlignment="1">
      <alignment horizontal="left" vertical="center" indent="1"/>
    </xf>
    <xf numFmtId="0" fontId="10" fillId="39" borderId="50" xfId="0" applyFont="1" applyFill="1" applyBorder="1" applyAlignment="1">
      <alignment horizontal="left" vertical="center" indent="1"/>
    </xf>
    <xf numFmtId="0" fontId="10" fillId="39" borderId="58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indent="1"/>
    </xf>
    <xf numFmtId="0" fontId="10" fillId="0" borderId="0" xfId="0" applyFont="1" applyFill="1" applyBorder="1" applyAlignment="1">
      <alignment horizontal="left" vertical="center" inden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39" borderId="14" xfId="0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40" borderId="14" xfId="0" applyFill="1" applyBorder="1" applyAlignment="1">
      <alignment/>
    </xf>
    <xf numFmtId="0" fontId="0" fillId="15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8" borderId="14" xfId="0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0" fillId="39" borderId="52" xfId="0" applyFont="1" applyFill="1" applyBorder="1" applyAlignment="1">
      <alignment horizontal="left" vertical="center" indent="1"/>
    </xf>
    <xf numFmtId="0" fontId="10" fillId="39" borderId="50" xfId="0" applyFont="1" applyFill="1" applyBorder="1" applyAlignment="1">
      <alignment horizontal="left" vertical="center" indent="1"/>
    </xf>
    <xf numFmtId="0" fontId="10" fillId="39" borderId="52" xfId="0" applyFont="1" applyFill="1" applyBorder="1" applyAlignment="1">
      <alignment horizontal="left" vertical="center" wrapText="1" indent="1"/>
    </xf>
    <xf numFmtId="0" fontId="10" fillId="39" borderId="50" xfId="0" applyFont="1" applyFill="1" applyBorder="1" applyAlignment="1">
      <alignment horizontal="left" vertical="center" wrapText="1" indent="1"/>
    </xf>
    <xf numFmtId="0" fontId="10" fillId="40" borderId="52" xfId="0" applyFont="1" applyFill="1" applyBorder="1" applyAlignment="1">
      <alignment horizontal="left" vertical="center" indent="1"/>
    </xf>
    <xf numFmtId="0" fontId="10" fillId="40" borderId="50" xfId="0" applyFont="1" applyFill="1" applyBorder="1" applyAlignment="1">
      <alignment horizontal="left" vertical="center" indent="1"/>
    </xf>
    <xf numFmtId="0" fontId="10" fillId="39" borderId="53" xfId="0" applyFont="1" applyFill="1" applyBorder="1" applyAlignment="1">
      <alignment horizontal="left" vertical="center" indent="1"/>
    </xf>
    <xf numFmtId="0" fontId="10" fillId="39" borderId="59" xfId="0" applyFont="1" applyFill="1" applyBorder="1" applyAlignment="1">
      <alignment horizontal="left" vertical="center" indent="1"/>
    </xf>
    <xf numFmtId="0" fontId="10" fillId="39" borderId="26" xfId="0" applyFont="1" applyFill="1" applyBorder="1" applyAlignment="1">
      <alignment horizontal="left" vertical="center" indent="1"/>
    </xf>
    <xf numFmtId="0" fontId="10" fillId="39" borderId="60" xfId="0" applyFont="1" applyFill="1" applyBorder="1" applyAlignment="1">
      <alignment horizontal="left" vertical="center" indent="1"/>
    </xf>
    <xf numFmtId="0" fontId="0" fillId="0" borderId="61" xfId="0" applyFont="1" applyFill="1" applyBorder="1" applyAlignment="1">
      <alignment horizontal="center" vertical="center" textRotation="90"/>
    </xf>
    <xf numFmtId="0" fontId="0" fillId="0" borderId="62" xfId="0" applyFill="1" applyBorder="1" applyAlignment="1">
      <alignment horizontal="center" vertical="center" textRotation="90"/>
    </xf>
    <xf numFmtId="0" fontId="0" fillId="0" borderId="63" xfId="0" applyFill="1" applyBorder="1" applyAlignment="1">
      <alignment horizontal="center" vertical="center" textRotation="90"/>
    </xf>
    <xf numFmtId="0" fontId="0" fillId="0" borderId="64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0" borderId="65" xfId="0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 textRotation="90"/>
    </xf>
    <xf numFmtId="0" fontId="0" fillId="0" borderId="67" xfId="0" applyFill="1" applyBorder="1" applyAlignment="1">
      <alignment horizontal="center" vertical="center" textRotation="90"/>
    </xf>
    <xf numFmtId="0" fontId="0" fillId="0" borderId="68" xfId="0" applyFill="1" applyBorder="1" applyAlignment="1">
      <alignment horizontal="center" vertical="center" textRotation="90"/>
    </xf>
    <xf numFmtId="0" fontId="10" fillId="39" borderId="69" xfId="0" applyFont="1" applyFill="1" applyBorder="1" applyAlignment="1">
      <alignment horizontal="left" vertical="center" indent="1"/>
    </xf>
    <xf numFmtId="0" fontId="10" fillId="39" borderId="24" xfId="0" applyFont="1" applyFill="1" applyBorder="1" applyAlignment="1">
      <alignment horizontal="left" vertical="center" indent="1"/>
    </xf>
    <xf numFmtId="0" fontId="10" fillId="39" borderId="70" xfId="0" applyFont="1" applyFill="1" applyBorder="1" applyAlignment="1">
      <alignment horizontal="left" vertical="center" indent="1"/>
    </xf>
    <xf numFmtId="0" fontId="10" fillId="39" borderId="71" xfId="0" applyFont="1" applyFill="1" applyBorder="1" applyAlignment="1">
      <alignment horizontal="left" vertical="center" indent="1"/>
    </xf>
    <xf numFmtId="0" fontId="10" fillId="39" borderId="72" xfId="0" applyFont="1" applyFill="1" applyBorder="1" applyAlignment="1">
      <alignment horizontal="left" vertical="center" indent="1"/>
    </xf>
    <xf numFmtId="0" fontId="10" fillId="39" borderId="73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0" fillId="39" borderId="0" xfId="0" applyFont="1" applyFill="1" applyAlignment="1">
      <alignment horizontal="center" vertical="center" wrapText="1"/>
    </xf>
    <xf numFmtId="0" fontId="0" fillId="39" borderId="0" xfId="0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"/>
          <c:y val="0.0195"/>
          <c:w val="0.87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JaPl!$A$7</c:f>
              <c:strCache>
                <c:ptCount val="1"/>
                <c:pt idx="0">
                  <c:v>Trainingsbelastung (%)</c:v>
                </c:pt>
              </c:strCache>
            </c:strRef>
          </c:tx>
          <c:spPr>
            <a:gradFill rotWithShape="1">
              <a:gsLst>
                <a:gs pos="0">
                  <a:srgbClr val="9BAFC3"/>
                </a:gs>
                <a:gs pos="100000">
                  <a:srgbClr val="00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JaPl!$C$4:$BB$4</c:f>
              <c:numCache/>
            </c:numRef>
          </c:cat>
          <c:val>
            <c:numRef>
              <c:f>JaPl!$C$7:$BB$7</c:f>
              <c:numCache/>
            </c:numRef>
          </c:val>
        </c:ser>
        <c:gapWidth val="20"/>
        <c:axId val="13904912"/>
        <c:axId val="58035345"/>
      </c:barChart>
      <c:catAx>
        <c:axId val="1390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semaine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5345"/>
        <c:crosses val="autoZero"/>
        <c:auto val="1"/>
        <c:lblOffset val="100"/>
        <c:tickLblSkip val="1"/>
        <c:noMultiLvlLbl val="0"/>
      </c:catAx>
      <c:valAx>
        <c:axId val="580353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Trainingsbelastung 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491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9900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6925"/>
          <c:w val="0.985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v>Wettkämpfe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JaPl!$D$56:$BC$56</c:f>
              <c:numCache/>
            </c:numRef>
          </c:yVal>
          <c:smooth val="0"/>
        </c:ser>
        <c:axId val="52556058"/>
        <c:axId val="3242475"/>
      </c:scatterChart>
      <c:valAx>
        <c:axId val="52556058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475"/>
        <c:crossesAt val="0"/>
        <c:crossBetween val="midCat"/>
        <c:dispUnits/>
      </c:valAx>
      <c:valAx>
        <c:axId val="3242475"/>
        <c:scaling>
          <c:orientation val="minMax"/>
          <c:max val="5"/>
          <c:min val="0"/>
        </c:scaling>
        <c:axPos val="l"/>
        <c:delete val="1"/>
        <c:majorTickMark val="out"/>
        <c:minorTickMark val="none"/>
        <c:tickLblPos val="nextTo"/>
        <c:crossAx val="5255605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"/>
          <c:y val="0.90975"/>
          <c:w val="0.056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40</xdr:row>
      <xdr:rowOff>28575</xdr:rowOff>
    </xdr:from>
    <xdr:to>
      <xdr:col>6</xdr:col>
      <xdr:colOff>657225</xdr:colOff>
      <xdr:row>42</xdr:row>
      <xdr:rowOff>247650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rcRect l="63108"/>
        <a:stretch>
          <a:fillRect/>
        </a:stretch>
      </xdr:blipFill>
      <xdr:spPr>
        <a:xfrm>
          <a:off x="3924300" y="76104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17</xdr:row>
      <xdr:rowOff>76200</xdr:rowOff>
    </xdr:from>
    <xdr:to>
      <xdr:col>8</xdr:col>
      <xdr:colOff>95250</xdr:colOff>
      <xdr:row>30</xdr:row>
      <xdr:rowOff>85725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829050"/>
          <a:ext cx="5029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0</xdr:rowOff>
    </xdr:from>
    <xdr:to>
      <xdr:col>8</xdr:col>
      <xdr:colOff>762000</xdr:colOff>
      <xdr:row>4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54</xdr:col>
      <xdr:colOff>19050</xdr:colOff>
      <xdr:row>7</xdr:row>
      <xdr:rowOff>2800350</xdr:rowOff>
    </xdr:to>
    <xdr:graphicFrame>
      <xdr:nvGraphicFramePr>
        <xdr:cNvPr id="1" name="Chart 1028"/>
        <xdr:cNvGraphicFramePr/>
      </xdr:nvGraphicFramePr>
      <xdr:xfrm>
        <a:off x="0" y="2581275"/>
        <a:ext cx="190881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742950</xdr:colOff>
      <xdr:row>7</xdr:row>
      <xdr:rowOff>0</xdr:rowOff>
    </xdr:from>
    <xdr:to>
      <xdr:col>58</xdr:col>
      <xdr:colOff>47625</xdr:colOff>
      <xdr:row>8</xdr:row>
      <xdr:rowOff>0</xdr:rowOff>
    </xdr:to>
    <xdr:graphicFrame>
      <xdr:nvGraphicFramePr>
        <xdr:cNvPr id="2" name="Chart 1034"/>
        <xdr:cNvGraphicFramePr/>
      </xdr:nvGraphicFramePr>
      <xdr:xfrm>
        <a:off x="2314575" y="2562225"/>
        <a:ext cx="192309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12</xdr:col>
      <xdr:colOff>561975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361950</xdr:colOff>
      <xdr:row>26</xdr:row>
      <xdr:rowOff>85725</xdr:rowOff>
    </xdr:from>
    <xdr:ext cx="7715250" cy="2247900"/>
    <xdr:sp>
      <xdr:nvSpPr>
        <xdr:cNvPr id="2" name="Rechteck 2"/>
        <xdr:cNvSpPr>
          <a:spLocks/>
        </xdr:cNvSpPr>
      </xdr:nvSpPr>
      <xdr:spPr>
        <a:xfrm rot="20017899">
          <a:off x="857250" y="3790950"/>
          <a:ext cx="77152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1" i="0" u="none" baseline="0">
              <a:solidFill>
                <a:srgbClr val="FFFFFF"/>
              </a:solidFill>
            </a:rPr>
            <a:t>Beispiel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12</xdr:col>
      <xdr:colOff>561975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552450</xdr:colOff>
      <xdr:row>4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hemund@sac-cas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7"/>
  <sheetViews>
    <sheetView showGridLines="0" tabSelected="1" view="pageBreakPreview" zoomScale="80" zoomScaleNormal="80" zoomScaleSheetLayoutView="80" zoomScalePageLayoutView="0" workbookViewId="0" topLeftCell="A1">
      <selection activeCell="K36" sqref="K36"/>
    </sheetView>
  </sheetViews>
  <sheetFormatPr defaultColWidth="11.421875" defaultRowHeight="12.75"/>
  <cols>
    <col min="5" max="5" width="10.7109375" style="0" customWidth="1"/>
    <col min="6" max="6" width="2.57421875" style="0" customWidth="1"/>
    <col min="7" max="9" width="11.7109375" style="0" customWidth="1"/>
  </cols>
  <sheetData>
    <row r="12" spans="1:9" s="81" customFormat="1" ht="39" customHeight="1">
      <c r="A12" s="278" t="s">
        <v>104</v>
      </c>
      <c r="B12" s="278"/>
      <c r="C12" s="278"/>
      <c r="D12" s="278"/>
      <c r="E12" s="278"/>
      <c r="F12" s="278"/>
      <c r="G12" s="278"/>
      <c r="H12" s="278"/>
      <c r="I12" s="278"/>
    </row>
    <row r="13" spans="1:9" s="81" customFormat="1" ht="39" customHeight="1">
      <c r="A13" s="278" t="s">
        <v>103</v>
      </c>
      <c r="B13" s="278"/>
      <c r="C13" s="278"/>
      <c r="D13" s="278"/>
      <c r="E13" s="278"/>
      <c r="F13" s="278"/>
      <c r="G13" s="278"/>
      <c r="H13" s="278"/>
      <c r="I13" s="278"/>
    </row>
    <row r="14" spans="1:9" s="81" customFormat="1" ht="39" customHeight="1">
      <c r="A14" s="278" t="s">
        <v>105</v>
      </c>
      <c r="B14" s="278"/>
      <c r="C14" s="278"/>
      <c r="D14" s="278"/>
      <c r="E14" s="278"/>
      <c r="F14" s="278"/>
      <c r="G14" s="278"/>
      <c r="H14" s="278"/>
      <c r="I14" s="278"/>
    </row>
    <row r="40" spans="6:9" s="83" customFormat="1" ht="21" customHeight="1">
      <c r="F40" s="82"/>
      <c r="G40" s="84" t="s">
        <v>110</v>
      </c>
      <c r="H40" s="85"/>
      <c r="I40" s="85"/>
    </row>
    <row r="41" spans="7:9" s="83" customFormat="1" ht="21" customHeight="1">
      <c r="G41" s="86"/>
      <c r="H41" s="87" t="s">
        <v>106</v>
      </c>
      <c r="I41" s="86"/>
    </row>
    <row r="42" spans="7:9" s="83" customFormat="1" ht="21" customHeight="1">
      <c r="G42" s="86"/>
      <c r="H42" s="86" t="s">
        <v>107</v>
      </c>
      <c r="I42" s="86"/>
    </row>
    <row r="43" spans="7:9" ht="21" customHeight="1">
      <c r="G43" s="88"/>
      <c r="H43" s="86" t="s">
        <v>112</v>
      </c>
      <c r="I43" s="88"/>
    </row>
    <row r="44" spans="7:9" ht="18" customHeight="1">
      <c r="G44" s="88"/>
      <c r="H44" s="88"/>
      <c r="I44" s="88"/>
    </row>
    <row r="45" spans="6:9" s="83" customFormat="1" ht="21" customHeight="1">
      <c r="F45" s="82"/>
      <c r="G45" s="84" t="s">
        <v>111</v>
      </c>
      <c r="H45" s="85"/>
      <c r="I45" s="85"/>
    </row>
    <row r="46" spans="7:9" s="83" customFormat="1" ht="21" customHeight="1">
      <c r="G46" s="89" t="s">
        <v>108</v>
      </c>
      <c r="H46" s="86"/>
      <c r="I46" s="86"/>
    </row>
    <row r="47" spans="7:9" s="83" customFormat="1" ht="21" customHeight="1">
      <c r="G47" s="86" t="s">
        <v>109</v>
      </c>
      <c r="H47" s="86"/>
      <c r="I47" s="86"/>
    </row>
  </sheetData>
  <sheetProtection/>
  <mergeCells count="3">
    <mergeCell ref="A12:I12"/>
    <mergeCell ref="A13:I13"/>
    <mergeCell ref="A14:I14"/>
  </mergeCells>
  <hyperlinks>
    <hyperlink ref="G46" r:id="rId1" display="kevin.hemund@sac-cas.ch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view="pageBreakPreview" zoomScaleSheetLayoutView="100" zoomScalePageLayoutView="0" workbookViewId="0" topLeftCell="A1">
      <selection activeCell="F3" sqref="F3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3"/>
      <c r="E3" s="9"/>
      <c r="F3" s="277">
        <f>JaPl!V1</f>
        <v>2020</v>
      </c>
      <c r="G3" s="4"/>
      <c r="I3" s="143" t="s">
        <v>50</v>
      </c>
      <c r="K3" s="5"/>
    </row>
    <row r="4" spans="2:11" s="6" customFormat="1" ht="9.75" customHeight="1">
      <c r="B4" s="2"/>
      <c r="C4" s="3"/>
      <c r="D4" s="4"/>
      <c r="E4" s="4"/>
      <c r="F4" s="4"/>
      <c r="G4" s="4"/>
      <c r="I4" s="5"/>
      <c r="K4" s="5"/>
    </row>
    <row r="5" spans="1:11" s="6" customFormat="1" ht="12.75" customHeight="1">
      <c r="A5" s="28" t="s">
        <v>0</v>
      </c>
      <c r="C5" s="93">
        <v>5</v>
      </c>
      <c r="D5" s="94" t="s">
        <v>92</v>
      </c>
      <c r="E5" s="95">
        <v>8</v>
      </c>
      <c r="F5" s="4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/>
      <c r="E10" s="10"/>
      <c r="F10" s="37"/>
      <c r="G10" s="44"/>
      <c r="H10" s="22"/>
      <c r="I10" s="23"/>
      <c r="J10" s="110"/>
      <c r="K10" s="42"/>
      <c r="L10" s="22"/>
      <c r="M10" s="22"/>
    </row>
    <row r="11" spans="1:13" ht="9.75" customHeight="1">
      <c r="A11" s="309" t="s">
        <v>55</v>
      </c>
      <c r="B11" s="311">
        <v>5</v>
      </c>
      <c r="C11" s="22" t="s">
        <v>43</v>
      </c>
      <c r="D11" s="22"/>
      <c r="E11" s="10"/>
      <c r="F11" s="37"/>
      <c r="G11" s="44"/>
      <c r="H11" s="22"/>
      <c r="I11" s="22"/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/>
      <c r="E12" s="10"/>
      <c r="F12" s="37"/>
      <c r="G12" s="44"/>
      <c r="H12" s="22"/>
      <c r="I12" s="24"/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/>
      <c r="E13" s="10"/>
      <c r="F13" s="37"/>
      <c r="G13" s="44"/>
      <c r="H13" s="22"/>
      <c r="I13" s="22"/>
      <c r="J13" s="111"/>
      <c r="K13" s="43"/>
      <c r="L13" s="22"/>
      <c r="M13" s="22"/>
    </row>
    <row r="14" spans="1:13" ht="9.75" customHeight="1">
      <c r="A14" s="309"/>
      <c r="B14" s="311"/>
      <c r="C14" s="22" t="s">
        <v>44</v>
      </c>
      <c r="D14" s="22"/>
      <c r="E14" s="10"/>
      <c r="F14" s="37"/>
      <c r="G14" s="44"/>
      <c r="H14" s="22"/>
      <c r="I14" s="22"/>
      <c r="J14" s="111"/>
      <c r="K14" s="43"/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/>
      <c r="E15" s="10"/>
      <c r="F15" s="37"/>
      <c r="G15" s="44"/>
      <c r="H15" s="22"/>
      <c r="I15" s="24"/>
      <c r="J15" s="112"/>
      <c r="K15" s="43"/>
      <c r="L15" s="22"/>
      <c r="M15" s="22"/>
    </row>
    <row r="16" spans="1:13" ht="9.75" customHeight="1">
      <c r="A16" s="309"/>
      <c r="B16" s="311"/>
      <c r="C16" s="22" t="s">
        <v>115</v>
      </c>
      <c r="D16" s="22"/>
      <c r="E16" s="10"/>
      <c r="F16" s="37"/>
      <c r="G16" s="44"/>
      <c r="H16" s="22"/>
      <c r="I16" s="24"/>
      <c r="J16" s="112"/>
      <c r="K16" s="43"/>
      <c r="L16" s="22"/>
      <c r="M16" s="22"/>
    </row>
    <row r="17" spans="1:13" ht="9.75" customHeight="1">
      <c r="A17" s="39"/>
      <c r="B17" s="40"/>
      <c r="C17" s="22" t="s">
        <v>42</v>
      </c>
      <c r="D17" s="22"/>
      <c r="E17" s="10"/>
      <c r="F17" s="37"/>
      <c r="G17" s="44"/>
      <c r="H17" s="22"/>
      <c r="I17" s="22"/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/>
      <c r="E18" s="10"/>
      <c r="F18" s="37"/>
      <c r="G18" s="44"/>
      <c r="H18" s="22"/>
      <c r="I18" s="24"/>
      <c r="J18" s="112"/>
      <c r="K18" s="43"/>
      <c r="L18" s="22"/>
      <c r="M18" s="22"/>
    </row>
    <row r="19" spans="1:13" ht="9.75" customHeight="1">
      <c r="A19" s="30" t="s">
        <v>51</v>
      </c>
      <c r="B19" s="31">
        <f>SUM(F10:F20)</f>
        <v>0</v>
      </c>
      <c r="C19" s="22" t="s">
        <v>10</v>
      </c>
      <c r="D19" s="22"/>
      <c r="E19" s="10"/>
      <c r="F19" s="37"/>
      <c r="G19" s="44"/>
      <c r="H19" s="22"/>
      <c r="I19" s="24"/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0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0</v>
      </c>
      <c r="L20" s="25"/>
      <c r="M20" s="27"/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>
        <v>6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>
        <v>7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>
        <v>8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11:A12"/>
    <mergeCell ref="B11:B12"/>
    <mergeCell ref="A13:A14"/>
    <mergeCell ref="B13:B14"/>
    <mergeCell ref="A15:A16"/>
    <mergeCell ref="B15:B16"/>
    <mergeCell ref="A18:B18"/>
    <mergeCell ref="A22:A23"/>
    <mergeCell ref="B22:B23"/>
    <mergeCell ref="A24:A25"/>
    <mergeCell ref="B24:B25"/>
    <mergeCell ref="A26:A27"/>
    <mergeCell ref="B26:B27"/>
    <mergeCell ref="A29:B29"/>
    <mergeCell ref="A33:A34"/>
    <mergeCell ref="B33:B34"/>
    <mergeCell ref="A35:A36"/>
    <mergeCell ref="B35:B36"/>
    <mergeCell ref="A48:A49"/>
    <mergeCell ref="B48:B49"/>
    <mergeCell ref="A51:B51"/>
    <mergeCell ref="A37:A38"/>
    <mergeCell ref="B37:B38"/>
    <mergeCell ref="A40:B40"/>
    <mergeCell ref="A44:A45"/>
    <mergeCell ref="B44:B45"/>
    <mergeCell ref="A46:A47"/>
    <mergeCell ref="B46:B47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5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6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7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8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view="pageBreakPreview" zoomScaleSheetLayoutView="100" zoomScalePageLayoutView="0" workbookViewId="0" topLeftCell="A1">
      <selection activeCell="Q23" sqref="Q23"/>
    </sheetView>
  </sheetViews>
  <sheetFormatPr defaultColWidth="11.421875" defaultRowHeight="12.75"/>
  <cols>
    <col min="1" max="1" width="4.7109375" style="208" customWidth="1"/>
    <col min="2" max="2" width="3.7109375" style="208" customWidth="1"/>
    <col min="3" max="3" width="0.85546875" style="208" customWidth="1"/>
    <col min="4" max="4" width="28.7109375" style="208" customWidth="1"/>
    <col min="5" max="5" width="0.85546875" style="208" customWidth="1"/>
    <col min="6" max="6" width="28.7109375" style="208" customWidth="1"/>
    <col min="7" max="7" width="0.85546875" style="208" customWidth="1"/>
    <col min="8" max="8" width="28.7109375" style="208" customWidth="1"/>
    <col min="9" max="9" width="0.85546875" style="208" customWidth="1"/>
    <col min="10" max="10" width="28.7109375" style="208" customWidth="1"/>
    <col min="11" max="11" width="1.28515625" style="208" customWidth="1"/>
    <col min="12" max="12" width="28.7109375" style="208" customWidth="1"/>
    <col min="13" max="16384" width="11.421875" style="208" customWidth="1"/>
  </cols>
  <sheetData>
    <row r="1" spans="1:10" ht="19.5" customHeight="1">
      <c r="A1" s="217" t="s">
        <v>120</v>
      </c>
      <c r="B1" s="217"/>
      <c r="H1" s="221" t="s">
        <v>50</v>
      </c>
      <c r="I1" s="221"/>
      <c r="J1" s="221" t="s">
        <v>119</v>
      </c>
    </row>
    <row r="3" spans="1:12" ht="13.5" customHeight="1">
      <c r="A3" s="329" t="s">
        <v>121</v>
      </c>
      <c r="B3" s="329"/>
      <c r="C3" s="209"/>
      <c r="D3" s="216" t="s">
        <v>124</v>
      </c>
      <c r="E3" s="216"/>
      <c r="F3" s="216" t="s">
        <v>125</v>
      </c>
      <c r="G3" s="216"/>
      <c r="H3" s="216" t="s">
        <v>126</v>
      </c>
      <c r="I3" s="216"/>
      <c r="J3" s="216" t="s">
        <v>127</v>
      </c>
      <c r="K3" s="209"/>
      <c r="L3" s="216" t="s">
        <v>128</v>
      </c>
    </row>
    <row r="4" spans="1:2" ht="3.75" customHeight="1" thickBot="1">
      <c r="A4" s="209"/>
      <c r="B4" s="209"/>
    </row>
    <row r="5" spans="1:12" ht="51" customHeight="1" thickBot="1" thickTop="1">
      <c r="A5" s="328">
        <v>1</v>
      </c>
      <c r="B5" s="220" t="s">
        <v>123</v>
      </c>
      <c r="D5" s="215"/>
      <c r="F5" s="211"/>
      <c r="H5" s="212"/>
      <c r="J5" s="213"/>
      <c r="L5" s="219"/>
    </row>
    <row r="6" spans="1:2" ht="3.75" customHeight="1" thickBot="1" thickTop="1">
      <c r="A6" s="328"/>
      <c r="B6" s="216"/>
    </row>
    <row r="7" spans="1:12" ht="51" customHeight="1" thickBot="1" thickTop="1">
      <c r="A7" s="328"/>
      <c r="B7" s="220" t="s">
        <v>122</v>
      </c>
      <c r="D7" s="214"/>
      <c r="F7" s="210"/>
      <c r="H7" s="218"/>
      <c r="J7" s="213"/>
      <c r="L7" s="219"/>
    </row>
    <row r="8" ht="13.5" thickTop="1"/>
    <row r="9" spans="1:12" ht="13.5" customHeight="1">
      <c r="A9" s="329" t="s">
        <v>121</v>
      </c>
      <c r="B9" s="329"/>
      <c r="C9" s="209"/>
      <c r="D9" s="216" t="s">
        <v>124</v>
      </c>
      <c r="E9" s="216"/>
      <c r="F9" s="216" t="s">
        <v>125</v>
      </c>
      <c r="G9" s="216"/>
      <c r="H9" s="216" t="s">
        <v>126</v>
      </c>
      <c r="I9" s="216"/>
      <c r="J9" s="216" t="s">
        <v>127</v>
      </c>
      <c r="K9" s="209"/>
      <c r="L9" s="216" t="s">
        <v>128</v>
      </c>
    </row>
    <row r="10" spans="1:2" ht="3.75" customHeight="1" thickBot="1">
      <c r="A10" s="209"/>
      <c r="B10" s="209"/>
    </row>
    <row r="11" spans="1:12" ht="51" customHeight="1" thickBot="1" thickTop="1">
      <c r="A11" s="328">
        <v>2</v>
      </c>
      <c r="B11" s="220" t="s">
        <v>123</v>
      </c>
      <c r="D11" s="215"/>
      <c r="F11" s="211"/>
      <c r="H11" s="212"/>
      <c r="J11" s="213"/>
      <c r="L11" s="219"/>
    </row>
    <row r="12" spans="1:2" ht="3.75" customHeight="1" thickBot="1" thickTop="1">
      <c r="A12" s="328"/>
      <c r="B12" s="216"/>
    </row>
    <row r="13" spans="1:12" ht="51" customHeight="1" thickBot="1" thickTop="1">
      <c r="A13" s="328"/>
      <c r="B13" s="220" t="s">
        <v>122</v>
      </c>
      <c r="D13" s="214"/>
      <c r="F13" s="210"/>
      <c r="H13" s="218"/>
      <c r="J13" s="213"/>
      <c r="L13" s="219"/>
    </row>
    <row r="14" ht="13.5" thickTop="1"/>
    <row r="15" spans="1:12" ht="13.5" customHeight="1">
      <c r="A15" s="329" t="s">
        <v>121</v>
      </c>
      <c r="B15" s="329"/>
      <c r="C15" s="209"/>
      <c r="D15" s="216" t="s">
        <v>124</v>
      </c>
      <c r="E15" s="216"/>
      <c r="F15" s="216" t="s">
        <v>125</v>
      </c>
      <c r="G15" s="216"/>
      <c r="H15" s="216" t="s">
        <v>126</v>
      </c>
      <c r="I15" s="216"/>
      <c r="J15" s="216" t="s">
        <v>127</v>
      </c>
      <c r="K15" s="209"/>
      <c r="L15" s="216" t="s">
        <v>128</v>
      </c>
    </row>
    <row r="16" spans="1:2" ht="3.75" customHeight="1" thickBot="1">
      <c r="A16" s="209"/>
      <c r="B16" s="209"/>
    </row>
    <row r="17" spans="1:12" ht="51" customHeight="1" thickBot="1" thickTop="1">
      <c r="A17" s="328">
        <v>3</v>
      </c>
      <c r="B17" s="220" t="s">
        <v>123</v>
      </c>
      <c r="D17" s="215"/>
      <c r="F17" s="211"/>
      <c r="H17" s="212"/>
      <c r="J17" s="213"/>
      <c r="L17" s="219"/>
    </row>
    <row r="18" spans="1:2" ht="3.75" customHeight="1" thickBot="1" thickTop="1">
      <c r="A18" s="328"/>
      <c r="B18" s="216"/>
    </row>
    <row r="19" spans="1:12" ht="51" customHeight="1" thickBot="1" thickTop="1">
      <c r="A19" s="328"/>
      <c r="B19" s="220" t="s">
        <v>122</v>
      </c>
      <c r="D19" s="214"/>
      <c r="F19" s="210"/>
      <c r="H19" s="218"/>
      <c r="J19" s="213"/>
      <c r="L19" s="219"/>
    </row>
    <row r="20" ht="13.5" thickTop="1"/>
    <row r="21" spans="1:12" ht="13.5" customHeight="1">
      <c r="A21" s="329" t="s">
        <v>121</v>
      </c>
      <c r="B21" s="329"/>
      <c r="C21" s="209"/>
      <c r="D21" s="216" t="s">
        <v>124</v>
      </c>
      <c r="E21" s="216"/>
      <c r="F21" s="216" t="s">
        <v>125</v>
      </c>
      <c r="G21" s="216"/>
      <c r="H21" s="216" t="s">
        <v>126</v>
      </c>
      <c r="I21" s="216"/>
      <c r="J21" s="216" t="s">
        <v>127</v>
      </c>
      <c r="K21" s="209"/>
      <c r="L21" s="216" t="s">
        <v>128</v>
      </c>
    </row>
    <row r="22" spans="1:2" ht="3.75" customHeight="1" thickBot="1">
      <c r="A22" s="209"/>
      <c r="B22" s="209"/>
    </row>
    <row r="23" spans="1:12" ht="51" customHeight="1" thickBot="1" thickTop="1">
      <c r="A23" s="328">
        <v>4</v>
      </c>
      <c r="B23" s="220" t="s">
        <v>123</v>
      </c>
      <c r="D23" s="215"/>
      <c r="F23" s="211"/>
      <c r="H23" s="212"/>
      <c r="J23" s="213"/>
      <c r="L23" s="219"/>
    </row>
    <row r="24" spans="1:2" ht="3.75" customHeight="1" thickBot="1" thickTop="1">
      <c r="A24" s="328"/>
      <c r="B24" s="216"/>
    </row>
    <row r="25" spans="1:12" ht="51" customHeight="1" thickBot="1" thickTop="1">
      <c r="A25" s="328"/>
      <c r="B25" s="220" t="s">
        <v>122</v>
      </c>
      <c r="D25" s="214"/>
      <c r="F25" s="210"/>
      <c r="H25" s="218"/>
      <c r="J25" s="213"/>
      <c r="L25" s="219"/>
    </row>
    <row r="26" ht="13.5" thickTop="1"/>
  </sheetData>
  <sheetProtection/>
  <mergeCells count="8">
    <mergeCell ref="A5:A7"/>
    <mergeCell ref="A3:B3"/>
    <mergeCell ref="A11:A13"/>
    <mergeCell ref="A17:A19"/>
    <mergeCell ref="A23:A25"/>
    <mergeCell ref="A9:B9"/>
    <mergeCell ref="A15:B15"/>
    <mergeCell ref="A21:B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7"/>
  <sheetViews>
    <sheetView view="pageBreakPreview" zoomScale="60" zoomScaleNormal="70" zoomScalePageLayoutView="0" workbookViewId="0" topLeftCell="A1">
      <selection activeCell="V3" sqref="V3"/>
    </sheetView>
  </sheetViews>
  <sheetFormatPr defaultColWidth="11.421875" defaultRowHeight="12.75"/>
  <cols>
    <col min="1" max="1" width="23.57421875" style="228" customWidth="1"/>
    <col min="2" max="2" width="17.28125" style="228" customWidth="1"/>
    <col min="3" max="54" width="4.7109375" style="228" customWidth="1"/>
    <col min="55" max="55" width="2.140625" style="228" customWidth="1"/>
    <col min="56" max="16384" width="11.421875" style="228" customWidth="1"/>
  </cols>
  <sheetData>
    <row r="1" spans="1:54" s="229" customFormat="1" ht="43.5" customHeight="1">
      <c r="A1" s="279" t="s">
        <v>192</v>
      </c>
      <c r="B1" s="279"/>
      <c r="K1" s="230"/>
      <c r="U1" s="231"/>
      <c r="V1" s="280">
        <v>2020</v>
      </c>
      <c r="W1" s="280"/>
      <c r="X1" s="280"/>
      <c r="Y1" s="280"/>
      <c r="Z1" s="280"/>
      <c r="AA1" s="280"/>
      <c r="AB1" s="280"/>
      <c r="AR1" s="281" t="s">
        <v>194</v>
      </c>
      <c r="AS1" s="281"/>
      <c r="AT1" s="281"/>
      <c r="AU1" s="281"/>
      <c r="AV1" s="281"/>
      <c r="AW1" s="281"/>
      <c r="AX1" s="281"/>
      <c r="AY1" s="281"/>
      <c r="AZ1" s="281"/>
      <c r="BA1" s="281"/>
      <c r="BB1" s="281"/>
    </row>
    <row r="2" spans="3:54" ht="15" customHeight="1" hidden="1">
      <c r="C2" s="232" t="e">
        <f>#REF!</f>
        <v>#REF!</v>
      </c>
      <c r="D2" s="232" t="e">
        <f>C2+7</f>
        <v>#REF!</v>
      </c>
      <c r="E2" s="232" t="e">
        <f aca="true" t="shared" si="0" ref="E2:BB2">D2+7</f>
        <v>#REF!</v>
      </c>
      <c r="F2" s="232" t="e">
        <f t="shared" si="0"/>
        <v>#REF!</v>
      </c>
      <c r="G2" s="232" t="e">
        <f t="shared" si="0"/>
        <v>#REF!</v>
      </c>
      <c r="H2" s="232" t="e">
        <f t="shared" si="0"/>
        <v>#REF!</v>
      </c>
      <c r="I2" s="232" t="e">
        <f t="shared" si="0"/>
        <v>#REF!</v>
      </c>
      <c r="J2" s="232" t="e">
        <f t="shared" si="0"/>
        <v>#REF!</v>
      </c>
      <c r="K2" s="232" t="e">
        <f t="shared" si="0"/>
        <v>#REF!</v>
      </c>
      <c r="L2" s="232" t="e">
        <f t="shared" si="0"/>
        <v>#REF!</v>
      </c>
      <c r="M2" s="232" t="e">
        <f t="shared" si="0"/>
        <v>#REF!</v>
      </c>
      <c r="N2" s="232" t="e">
        <f t="shared" si="0"/>
        <v>#REF!</v>
      </c>
      <c r="O2" s="232" t="e">
        <f t="shared" si="0"/>
        <v>#REF!</v>
      </c>
      <c r="P2" s="232" t="e">
        <f t="shared" si="0"/>
        <v>#REF!</v>
      </c>
      <c r="Q2" s="232" t="e">
        <f t="shared" si="0"/>
        <v>#REF!</v>
      </c>
      <c r="R2" s="232" t="e">
        <f t="shared" si="0"/>
        <v>#REF!</v>
      </c>
      <c r="S2" s="232" t="e">
        <f t="shared" si="0"/>
        <v>#REF!</v>
      </c>
      <c r="T2" s="232" t="e">
        <f t="shared" si="0"/>
        <v>#REF!</v>
      </c>
      <c r="U2" s="232" t="e">
        <f t="shared" si="0"/>
        <v>#REF!</v>
      </c>
      <c r="V2" s="232" t="e">
        <f t="shared" si="0"/>
        <v>#REF!</v>
      </c>
      <c r="W2" s="232" t="e">
        <f t="shared" si="0"/>
        <v>#REF!</v>
      </c>
      <c r="X2" s="232" t="e">
        <f t="shared" si="0"/>
        <v>#REF!</v>
      </c>
      <c r="Y2" s="232" t="e">
        <f t="shared" si="0"/>
        <v>#REF!</v>
      </c>
      <c r="Z2" s="232" t="e">
        <f t="shared" si="0"/>
        <v>#REF!</v>
      </c>
      <c r="AA2" s="232" t="e">
        <f t="shared" si="0"/>
        <v>#REF!</v>
      </c>
      <c r="AB2" s="232" t="e">
        <f t="shared" si="0"/>
        <v>#REF!</v>
      </c>
      <c r="AC2" s="232" t="e">
        <f t="shared" si="0"/>
        <v>#REF!</v>
      </c>
      <c r="AD2" s="232" t="e">
        <f t="shared" si="0"/>
        <v>#REF!</v>
      </c>
      <c r="AE2" s="232" t="e">
        <f t="shared" si="0"/>
        <v>#REF!</v>
      </c>
      <c r="AF2" s="232" t="e">
        <f t="shared" si="0"/>
        <v>#REF!</v>
      </c>
      <c r="AG2" s="232" t="e">
        <f t="shared" si="0"/>
        <v>#REF!</v>
      </c>
      <c r="AH2" s="232" t="e">
        <f t="shared" si="0"/>
        <v>#REF!</v>
      </c>
      <c r="AI2" s="232" t="e">
        <f t="shared" si="0"/>
        <v>#REF!</v>
      </c>
      <c r="AJ2" s="232" t="e">
        <f t="shared" si="0"/>
        <v>#REF!</v>
      </c>
      <c r="AK2" s="232" t="e">
        <f t="shared" si="0"/>
        <v>#REF!</v>
      </c>
      <c r="AL2" s="232" t="e">
        <f t="shared" si="0"/>
        <v>#REF!</v>
      </c>
      <c r="AM2" s="232" t="e">
        <f t="shared" si="0"/>
        <v>#REF!</v>
      </c>
      <c r="AN2" s="232" t="e">
        <f t="shared" si="0"/>
        <v>#REF!</v>
      </c>
      <c r="AO2" s="232" t="e">
        <f t="shared" si="0"/>
        <v>#REF!</v>
      </c>
      <c r="AP2" s="232" t="e">
        <f t="shared" si="0"/>
        <v>#REF!</v>
      </c>
      <c r="AQ2" s="232" t="e">
        <f t="shared" si="0"/>
        <v>#REF!</v>
      </c>
      <c r="AR2" s="232" t="e">
        <f t="shared" si="0"/>
        <v>#REF!</v>
      </c>
      <c r="AS2" s="232" t="e">
        <f t="shared" si="0"/>
        <v>#REF!</v>
      </c>
      <c r="AT2" s="232" t="e">
        <f t="shared" si="0"/>
        <v>#REF!</v>
      </c>
      <c r="AU2" s="232" t="e">
        <f t="shared" si="0"/>
        <v>#REF!</v>
      </c>
      <c r="AV2" s="232" t="e">
        <f t="shared" si="0"/>
        <v>#REF!</v>
      </c>
      <c r="AW2" s="232" t="e">
        <f t="shared" si="0"/>
        <v>#REF!</v>
      </c>
      <c r="AX2" s="232" t="e">
        <f t="shared" si="0"/>
        <v>#REF!</v>
      </c>
      <c r="AY2" s="232" t="e">
        <f t="shared" si="0"/>
        <v>#REF!</v>
      </c>
      <c r="AZ2" s="232" t="e">
        <f t="shared" si="0"/>
        <v>#REF!</v>
      </c>
      <c r="BA2" s="232" t="e">
        <f t="shared" si="0"/>
        <v>#REF!</v>
      </c>
      <c r="BB2" s="232" t="e">
        <f t="shared" si="0"/>
        <v>#REF!</v>
      </c>
    </row>
    <row r="3" spans="3:54" ht="15" customHeight="1" thickBot="1">
      <c r="C3" s="23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</row>
    <row r="4" spans="1:54" s="258" customFormat="1" ht="24" customHeight="1" thickBot="1">
      <c r="A4" s="282" t="s">
        <v>170</v>
      </c>
      <c r="B4" s="283"/>
      <c r="C4" s="257">
        <v>1</v>
      </c>
      <c r="D4" s="257">
        <v>2</v>
      </c>
      <c r="E4" s="257">
        <v>3</v>
      </c>
      <c r="F4" s="257">
        <v>4</v>
      </c>
      <c r="G4" s="257">
        <v>5</v>
      </c>
      <c r="H4" s="257">
        <v>6</v>
      </c>
      <c r="I4" s="257">
        <v>7</v>
      </c>
      <c r="J4" s="257">
        <v>8</v>
      </c>
      <c r="K4" s="257">
        <v>9</v>
      </c>
      <c r="L4" s="257">
        <v>10</v>
      </c>
      <c r="M4" s="257">
        <v>11</v>
      </c>
      <c r="N4" s="257">
        <v>12</v>
      </c>
      <c r="O4" s="257">
        <v>13</v>
      </c>
      <c r="P4" s="257">
        <v>14</v>
      </c>
      <c r="Q4" s="257">
        <v>15</v>
      </c>
      <c r="R4" s="257">
        <v>16</v>
      </c>
      <c r="S4" s="257">
        <v>17</v>
      </c>
      <c r="T4" s="257">
        <v>18</v>
      </c>
      <c r="U4" s="257">
        <v>19</v>
      </c>
      <c r="V4" s="257">
        <v>20</v>
      </c>
      <c r="W4" s="257">
        <v>21</v>
      </c>
      <c r="X4" s="257">
        <v>22</v>
      </c>
      <c r="Y4" s="257">
        <v>23</v>
      </c>
      <c r="Z4" s="257">
        <v>24</v>
      </c>
      <c r="AA4" s="257">
        <v>25</v>
      </c>
      <c r="AB4" s="257">
        <v>26</v>
      </c>
      <c r="AC4" s="257">
        <v>27</v>
      </c>
      <c r="AD4" s="257">
        <v>28</v>
      </c>
      <c r="AE4" s="257">
        <v>29</v>
      </c>
      <c r="AF4" s="257">
        <v>30</v>
      </c>
      <c r="AG4" s="257">
        <v>31</v>
      </c>
      <c r="AH4" s="257">
        <v>32</v>
      </c>
      <c r="AI4" s="257">
        <v>33</v>
      </c>
      <c r="AJ4" s="257">
        <v>34</v>
      </c>
      <c r="AK4" s="257">
        <v>35</v>
      </c>
      <c r="AL4" s="257">
        <v>36</v>
      </c>
      <c r="AM4" s="257">
        <v>37</v>
      </c>
      <c r="AN4" s="257">
        <v>38</v>
      </c>
      <c r="AO4" s="257">
        <v>39</v>
      </c>
      <c r="AP4" s="257">
        <v>40</v>
      </c>
      <c r="AQ4" s="257">
        <v>41</v>
      </c>
      <c r="AR4" s="257">
        <v>42</v>
      </c>
      <c r="AS4" s="257">
        <v>43</v>
      </c>
      <c r="AT4" s="257">
        <v>44</v>
      </c>
      <c r="AU4" s="257">
        <v>45</v>
      </c>
      <c r="AV4" s="257">
        <v>46</v>
      </c>
      <c r="AW4" s="257">
        <v>47</v>
      </c>
      <c r="AX4" s="257">
        <v>48</v>
      </c>
      <c r="AY4" s="257">
        <v>49</v>
      </c>
      <c r="AZ4" s="257">
        <v>50</v>
      </c>
      <c r="BA4" s="257">
        <v>51</v>
      </c>
      <c r="BB4" s="257">
        <v>52</v>
      </c>
    </row>
    <row r="5" spans="1:54" s="223" customFormat="1" ht="38.25" customHeight="1" thickBot="1">
      <c r="A5" s="284" t="s">
        <v>201</v>
      </c>
      <c r="B5" s="28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7"/>
    </row>
    <row r="6" spans="1:54" s="223" customFormat="1" ht="51" customHeight="1" thickBot="1">
      <c r="A6" s="284" t="s">
        <v>204</v>
      </c>
      <c r="B6" s="283"/>
      <c r="C6" s="265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9"/>
    </row>
    <row r="7" spans="1:55" ht="30" customHeight="1" thickBot="1">
      <c r="A7" s="286" t="s">
        <v>197</v>
      </c>
      <c r="B7" s="287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4"/>
      <c r="BC7" s="237"/>
    </row>
    <row r="8" spans="1:54" ht="222.75" customHeight="1" thickBot="1">
      <c r="A8" s="282" t="s">
        <v>171</v>
      </c>
      <c r="B8" s="288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4"/>
    </row>
    <row r="9" spans="1:54" s="62" customFormat="1" ht="12.75" customHeight="1" thickBot="1">
      <c r="A9" s="240"/>
      <c r="B9" s="240"/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</row>
    <row r="10" spans="1:54" ht="21.75" customHeight="1" thickBot="1">
      <c r="A10" s="286" t="s">
        <v>196</v>
      </c>
      <c r="B10" s="287"/>
      <c r="C10" s="24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44"/>
    </row>
    <row r="11" spans="1:54" ht="21.75" customHeight="1" thickBot="1">
      <c r="A11" s="286" t="s">
        <v>195</v>
      </c>
      <c r="B11" s="287"/>
      <c r="C11" s="243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44"/>
    </row>
    <row r="12" spans="1:54" s="62" customFormat="1" ht="12.75" customHeight="1" thickBot="1">
      <c r="A12" s="240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</row>
    <row r="13" spans="1:54" ht="21.75" customHeight="1" thickBot="1">
      <c r="A13" s="282" t="s">
        <v>172</v>
      </c>
      <c r="B13" s="283"/>
      <c r="C13" s="24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44"/>
    </row>
    <row r="14" spans="1:54" ht="21.75" customHeight="1" thickBot="1">
      <c r="A14" s="259" t="s">
        <v>173</v>
      </c>
      <c r="B14" s="260"/>
      <c r="C14" s="245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44"/>
    </row>
    <row r="15" spans="1:54" ht="21.75" customHeight="1" thickBot="1">
      <c r="A15" s="282" t="s">
        <v>174</v>
      </c>
      <c r="B15" s="283"/>
      <c r="C15" s="24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44"/>
    </row>
    <row r="16" spans="1:54" s="62" customFormat="1" ht="12.75" customHeight="1" thickBot="1">
      <c r="A16" s="246"/>
      <c r="B16" s="246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</row>
    <row r="17" spans="1:54" ht="21.75" customHeight="1" thickBot="1">
      <c r="A17" s="286" t="s">
        <v>205</v>
      </c>
      <c r="B17" s="287"/>
      <c r="C17" s="247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6"/>
    </row>
    <row r="18" spans="1:54" s="62" customFormat="1" ht="12.75" customHeight="1" thickBot="1">
      <c r="A18" s="246"/>
      <c r="B18" s="246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</row>
    <row r="19" spans="1:54" ht="21.75" customHeight="1">
      <c r="A19" s="289" t="s">
        <v>175</v>
      </c>
      <c r="B19" s="261" t="s">
        <v>193</v>
      </c>
      <c r="C19" s="292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9"/>
    </row>
    <row r="20" spans="1:55" ht="21.75" customHeight="1">
      <c r="A20" s="290"/>
      <c r="B20" s="254" t="s">
        <v>176</v>
      </c>
      <c r="C20" s="293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300"/>
      <c r="BC20" s="62"/>
    </row>
    <row r="21" spans="1:54" ht="21.75" customHeight="1">
      <c r="A21" s="290"/>
      <c r="B21" s="255" t="s">
        <v>177</v>
      </c>
      <c r="C21" s="293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300"/>
    </row>
    <row r="22" spans="1:54" ht="21.75" customHeight="1" thickBot="1">
      <c r="A22" s="291"/>
      <c r="B22" s="256" t="s">
        <v>178</v>
      </c>
      <c r="C22" s="294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301"/>
    </row>
    <row r="23" spans="1:54" ht="80.25" customHeight="1" thickBot="1">
      <c r="A23" s="282" t="s">
        <v>179</v>
      </c>
      <c r="B23" s="283"/>
      <c r="C23" s="225"/>
      <c r="D23" s="226"/>
      <c r="E23" s="226"/>
      <c r="F23" s="226"/>
      <c r="G23" s="226"/>
      <c r="H23" s="227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9"/>
    </row>
    <row r="24" s="250" customFormat="1" ht="12.75" customHeight="1" thickBot="1"/>
    <row r="25" spans="1:54" ht="21.75" customHeight="1" thickBot="1">
      <c r="A25" s="302" t="s">
        <v>180</v>
      </c>
      <c r="B25" s="303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</row>
    <row r="26" spans="1:54" ht="21.75" customHeight="1" thickBot="1">
      <c r="A26" s="304" t="s">
        <v>181</v>
      </c>
      <c r="B26" s="305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</row>
    <row r="27" spans="1:54" ht="21.75" customHeight="1" thickBot="1">
      <c r="A27" s="304" t="s">
        <v>182</v>
      </c>
      <c r="B27" s="30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</row>
    <row r="28" spans="1:54" ht="21.75" customHeight="1" thickBot="1">
      <c r="A28" s="304" t="s">
        <v>183</v>
      </c>
      <c r="B28" s="305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</row>
    <row r="29" spans="1:54" ht="21.75" customHeight="1" thickBot="1">
      <c r="A29" s="304" t="s">
        <v>184</v>
      </c>
      <c r="B29" s="305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</row>
    <row r="30" spans="1:54" ht="21.75" customHeight="1" thickBot="1">
      <c r="A30" s="304" t="s">
        <v>185</v>
      </c>
      <c r="B30" s="305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</row>
    <row r="31" spans="1:54" ht="21.75" customHeight="1" thickBot="1">
      <c r="A31" s="304" t="s">
        <v>202</v>
      </c>
      <c r="B31" s="30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</row>
    <row r="32" spans="1:54" ht="21.75" customHeight="1" thickBot="1">
      <c r="A32" s="304" t="s">
        <v>186</v>
      </c>
      <c r="B32" s="305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</row>
    <row r="33" spans="1:54" ht="21.75" customHeight="1" thickBot="1">
      <c r="A33" s="304" t="s">
        <v>187</v>
      </c>
      <c r="B33" s="305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</row>
    <row r="34" spans="1:54" ht="21.75" customHeight="1" thickBot="1">
      <c r="A34" s="304" t="s">
        <v>199</v>
      </c>
      <c r="B34" s="305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</row>
    <row r="35" spans="1:54" ht="21.75" customHeight="1" thickBot="1">
      <c r="A35" s="304" t="s">
        <v>188</v>
      </c>
      <c r="B35" s="305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</row>
    <row r="36" spans="1:54" ht="21.75" customHeight="1" thickBot="1">
      <c r="A36" s="304" t="s">
        <v>203</v>
      </c>
      <c r="B36" s="305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</row>
    <row r="37" spans="1:54" ht="21.75" customHeight="1" thickBot="1">
      <c r="A37" s="306" t="s">
        <v>200</v>
      </c>
      <c r="B37" s="307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</row>
    <row r="38" spans="1:2" ht="12.75" customHeight="1">
      <c r="A38" s="263"/>
      <c r="B38" s="263"/>
    </row>
    <row r="39" spans="1:54" ht="21.75" customHeight="1">
      <c r="A39" s="264" t="s">
        <v>87</v>
      </c>
      <c r="B39" s="263"/>
      <c r="C39" s="271"/>
      <c r="D39" s="272" t="s">
        <v>206</v>
      </c>
      <c r="I39" s="273"/>
      <c r="J39" s="272" t="s">
        <v>207</v>
      </c>
      <c r="U39" s="308" t="s">
        <v>198</v>
      </c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</row>
    <row r="40" spans="3:54" ht="21.75" customHeight="1">
      <c r="C40" s="276"/>
      <c r="D40" s="298" t="s">
        <v>189</v>
      </c>
      <c r="E40" s="298"/>
      <c r="F40" s="298"/>
      <c r="G40" s="298"/>
      <c r="H40" s="262"/>
      <c r="I40" s="274"/>
      <c r="J40" s="298" t="s">
        <v>190</v>
      </c>
      <c r="K40" s="298"/>
      <c r="L40" s="298"/>
      <c r="M40" s="298"/>
      <c r="N40" s="262"/>
      <c r="O40" s="275"/>
      <c r="P40" s="298" t="s">
        <v>191</v>
      </c>
      <c r="Q40" s="298"/>
      <c r="R40" s="298"/>
      <c r="S40" s="29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</row>
    <row r="53" spans="2:26" ht="12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</row>
    <row r="54" spans="1:55" ht="12.75">
      <c r="A54" s="6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62"/>
    </row>
    <row r="55" spans="1:55" ht="12.75">
      <c r="A55" s="6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62"/>
    </row>
    <row r="56" spans="4:55" s="270" customFormat="1" ht="12.75">
      <c r="D56" s="270" t="e">
        <f>IF(C$19="",#N/A,1.5)</f>
        <v>#N/A</v>
      </c>
      <c r="E56" s="270" t="e">
        <f>IF(D$19="",#N/A,1.5)</f>
        <v>#N/A</v>
      </c>
      <c r="F56" s="270" t="e">
        <f>IF(E$19="",#N/A,1.5)</f>
        <v>#N/A</v>
      </c>
      <c r="G56" s="270" t="e">
        <f aca="true" t="shared" si="1" ref="G56:BC56">IF(F$19="",#N/A,1.5)</f>
        <v>#N/A</v>
      </c>
      <c r="H56" s="270" t="e">
        <f t="shared" si="1"/>
        <v>#N/A</v>
      </c>
      <c r="I56" s="270" t="e">
        <f t="shared" si="1"/>
        <v>#N/A</v>
      </c>
      <c r="J56" s="270" t="e">
        <f t="shared" si="1"/>
        <v>#N/A</v>
      </c>
      <c r="K56" s="270" t="e">
        <f t="shared" si="1"/>
        <v>#N/A</v>
      </c>
      <c r="L56" s="270" t="e">
        <f t="shared" si="1"/>
        <v>#N/A</v>
      </c>
      <c r="M56" s="270" t="e">
        <f t="shared" si="1"/>
        <v>#N/A</v>
      </c>
      <c r="N56" s="270" t="e">
        <f t="shared" si="1"/>
        <v>#N/A</v>
      </c>
      <c r="O56" s="270" t="e">
        <f t="shared" si="1"/>
        <v>#N/A</v>
      </c>
      <c r="P56" s="270" t="e">
        <f t="shared" si="1"/>
        <v>#N/A</v>
      </c>
      <c r="Q56" s="270" t="e">
        <f t="shared" si="1"/>
        <v>#N/A</v>
      </c>
      <c r="R56" s="270" t="e">
        <f t="shared" si="1"/>
        <v>#N/A</v>
      </c>
      <c r="S56" s="270" t="e">
        <f t="shared" si="1"/>
        <v>#N/A</v>
      </c>
      <c r="T56" s="270" t="e">
        <f t="shared" si="1"/>
        <v>#N/A</v>
      </c>
      <c r="U56" s="270" t="e">
        <f t="shared" si="1"/>
        <v>#N/A</v>
      </c>
      <c r="V56" s="270" t="e">
        <f t="shared" si="1"/>
        <v>#N/A</v>
      </c>
      <c r="W56" s="270" t="e">
        <f t="shared" si="1"/>
        <v>#N/A</v>
      </c>
      <c r="X56" s="270" t="e">
        <f t="shared" si="1"/>
        <v>#N/A</v>
      </c>
      <c r="Y56" s="270" t="e">
        <f t="shared" si="1"/>
        <v>#N/A</v>
      </c>
      <c r="Z56" s="270" t="e">
        <f t="shared" si="1"/>
        <v>#N/A</v>
      </c>
      <c r="AA56" s="270" t="e">
        <f t="shared" si="1"/>
        <v>#N/A</v>
      </c>
      <c r="AB56" s="270" t="e">
        <f t="shared" si="1"/>
        <v>#N/A</v>
      </c>
      <c r="AC56" s="270" t="e">
        <f t="shared" si="1"/>
        <v>#N/A</v>
      </c>
      <c r="AD56" s="270" t="e">
        <f t="shared" si="1"/>
        <v>#N/A</v>
      </c>
      <c r="AE56" s="270" t="e">
        <f t="shared" si="1"/>
        <v>#N/A</v>
      </c>
      <c r="AF56" s="270" t="e">
        <f t="shared" si="1"/>
        <v>#N/A</v>
      </c>
      <c r="AG56" s="270" t="e">
        <f t="shared" si="1"/>
        <v>#N/A</v>
      </c>
      <c r="AH56" s="270" t="e">
        <f t="shared" si="1"/>
        <v>#N/A</v>
      </c>
      <c r="AI56" s="270" t="e">
        <f t="shared" si="1"/>
        <v>#N/A</v>
      </c>
      <c r="AJ56" s="270" t="e">
        <f t="shared" si="1"/>
        <v>#N/A</v>
      </c>
      <c r="AK56" s="270" t="e">
        <f t="shared" si="1"/>
        <v>#N/A</v>
      </c>
      <c r="AL56" s="270" t="e">
        <f t="shared" si="1"/>
        <v>#N/A</v>
      </c>
      <c r="AM56" s="270" t="e">
        <f t="shared" si="1"/>
        <v>#N/A</v>
      </c>
      <c r="AN56" s="270" t="e">
        <f t="shared" si="1"/>
        <v>#N/A</v>
      </c>
      <c r="AO56" s="270" t="e">
        <f t="shared" si="1"/>
        <v>#N/A</v>
      </c>
      <c r="AP56" s="270" t="e">
        <f t="shared" si="1"/>
        <v>#N/A</v>
      </c>
      <c r="AQ56" s="270" t="e">
        <f t="shared" si="1"/>
        <v>#N/A</v>
      </c>
      <c r="AR56" s="270" t="e">
        <f t="shared" si="1"/>
        <v>#N/A</v>
      </c>
      <c r="AS56" s="270" t="e">
        <f t="shared" si="1"/>
        <v>#N/A</v>
      </c>
      <c r="AT56" s="270" t="e">
        <f t="shared" si="1"/>
        <v>#N/A</v>
      </c>
      <c r="AU56" s="270" t="e">
        <f t="shared" si="1"/>
        <v>#N/A</v>
      </c>
      <c r="AV56" s="270" t="e">
        <f t="shared" si="1"/>
        <v>#N/A</v>
      </c>
      <c r="AW56" s="270" t="e">
        <f t="shared" si="1"/>
        <v>#N/A</v>
      </c>
      <c r="AX56" s="270" t="e">
        <f t="shared" si="1"/>
        <v>#N/A</v>
      </c>
      <c r="AY56" s="270" t="e">
        <f t="shared" si="1"/>
        <v>#N/A</v>
      </c>
      <c r="AZ56" s="270" t="e">
        <f t="shared" si="1"/>
        <v>#N/A</v>
      </c>
      <c r="BA56" s="270" t="e">
        <f t="shared" si="1"/>
        <v>#N/A</v>
      </c>
      <c r="BB56" s="270" t="e">
        <f t="shared" si="1"/>
        <v>#N/A</v>
      </c>
      <c r="BC56" s="270" t="e">
        <f t="shared" si="1"/>
        <v>#N/A</v>
      </c>
    </row>
    <row r="57" spans="1:55" ht="12.75">
      <c r="A57" s="62"/>
      <c r="BC57" s="62"/>
    </row>
    <row r="58" spans="1:55" ht="12.75">
      <c r="A58" s="62"/>
      <c r="BC58" s="62"/>
    </row>
    <row r="59" spans="1:55" ht="12.75">
      <c r="A59" s="62"/>
      <c r="BC59" s="62"/>
    </row>
    <row r="60" spans="1:55" ht="12.75">
      <c r="A60" s="62"/>
      <c r="BC60" s="62"/>
    </row>
    <row r="61" spans="1:55" ht="12.75">
      <c r="A61" s="62"/>
      <c r="BC61" s="62"/>
    </row>
    <row r="67" spans="2:38" ht="12.75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</row>
  </sheetData>
  <sheetProtection/>
  <mergeCells count="84">
    <mergeCell ref="A35:B35"/>
    <mergeCell ref="A36:B36"/>
    <mergeCell ref="A37:B37"/>
    <mergeCell ref="U39:BB40"/>
    <mergeCell ref="A29:B29"/>
    <mergeCell ref="A30:B30"/>
    <mergeCell ref="A31:B31"/>
    <mergeCell ref="A32:B32"/>
    <mergeCell ref="A33:B33"/>
    <mergeCell ref="A34:B34"/>
    <mergeCell ref="D40:G40"/>
    <mergeCell ref="J40:M40"/>
    <mergeCell ref="P40:S40"/>
    <mergeCell ref="BB19:BB22"/>
    <mergeCell ref="A23:B23"/>
    <mergeCell ref="A25:B25"/>
    <mergeCell ref="A26:B26"/>
    <mergeCell ref="A27:B27"/>
    <mergeCell ref="A28:B28"/>
    <mergeCell ref="AV19:AV22"/>
    <mergeCell ref="BA19:BA22"/>
    <mergeCell ref="AP19:AP22"/>
    <mergeCell ref="AQ19:AQ22"/>
    <mergeCell ref="AR19:AR22"/>
    <mergeCell ref="AS19:AS22"/>
    <mergeCell ref="AT19:AT22"/>
    <mergeCell ref="AU19:AU22"/>
    <mergeCell ref="AK19:AK22"/>
    <mergeCell ref="AL19:AL22"/>
    <mergeCell ref="AM19:AM22"/>
    <mergeCell ref="AN19:AN22"/>
    <mergeCell ref="AO19:AO22"/>
    <mergeCell ref="AZ19:AZ22"/>
    <mergeCell ref="AW19:AW22"/>
    <mergeCell ref="AX19:AX22"/>
    <mergeCell ref="AY19:AY22"/>
    <mergeCell ref="AE19:AE22"/>
    <mergeCell ref="AF19:AF22"/>
    <mergeCell ref="AG19:AG22"/>
    <mergeCell ref="AH19:AH22"/>
    <mergeCell ref="AI19:AI22"/>
    <mergeCell ref="AJ19:AJ22"/>
    <mergeCell ref="Y19:Y22"/>
    <mergeCell ref="Z19:Z22"/>
    <mergeCell ref="AA19:AA22"/>
    <mergeCell ref="AB19:AB22"/>
    <mergeCell ref="AC19:AC22"/>
    <mergeCell ref="AD19:AD22"/>
    <mergeCell ref="S19:S22"/>
    <mergeCell ref="T19:T22"/>
    <mergeCell ref="U19:U22"/>
    <mergeCell ref="V19:V22"/>
    <mergeCell ref="W19:W22"/>
    <mergeCell ref="X19:X22"/>
    <mergeCell ref="M19:M22"/>
    <mergeCell ref="N19:N22"/>
    <mergeCell ref="O19:O22"/>
    <mergeCell ref="P19:P22"/>
    <mergeCell ref="Q19:Q22"/>
    <mergeCell ref="R19:R22"/>
    <mergeCell ref="G19:G22"/>
    <mergeCell ref="H19:H22"/>
    <mergeCell ref="I19:I22"/>
    <mergeCell ref="J19:J22"/>
    <mergeCell ref="K19:K22"/>
    <mergeCell ref="L19:L22"/>
    <mergeCell ref="A17:B17"/>
    <mergeCell ref="A19:A22"/>
    <mergeCell ref="C19:C22"/>
    <mergeCell ref="D19:D22"/>
    <mergeCell ref="E19:E22"/>
    <mergeCell ref="F19:F22"/>
    <mergeCell ref="A7:B7"/>
    <mergeCell ref="A8:B8"/>
    <mergeCell ref="A10:B10"/>
    <mergeCell ref="A11:B11"/>
    <mergeCell ref="A13:B13"/>
    <mergeCell ref="A15:B15"/>
    <mergeCell ref="A1:B1"/>
    <mergeCell ref="V1:AB1"/>
    <mergeCell ref="AR1:BB1"/>
    <mergeCell ref="A4:B4"/>
    <mergeCell ref="A5:B5"/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SheetLayoutView="100" workbookViewId="0" topLeftCell="A1">
      <selection activeCell="H1" sqref="H1"/>
    </sheetView>
  </sheetViews>
  <sheetFormatPr defaultColWidth="11.421875" defaultRowHeight="12.75"/>
  <cols>
    <col min="1" max="1" width="6.7109375" style="0" customWidth="1"/>
    <col min="2" max="8" width="12.7109375" style="0" customWidth="1"/>
  </cols>
  <sheetData>
    <row r="1" spans="1:8" ht="18">
      <c r="A1" s="9" t="s">
        <v>71</v>
      </c>
      <c r="B1" s="118"/>
      <c r="C1" s="118"/>
      <c r="D1" s="118"/>
      <c r="G1" s="118"/>
      <c r="H1" s="143" t="s">
        <v>50</v>
      </c>
    </row>
    <row r="2" spans="1:8" ht="12.75">
      <c r="A2" s="118"/>
      <c r="B2" s="118"/>
      <c r="C2" s="118"/>
      <c r="D2" s="118"/>
      <c r="E2" s="118"/>
      <c r="F2" s="118"/>
      <c r="G2" s="118"/>
      <c r="H2" s="118"/>
    </row>
    <row r="3" spans="1:8" ht="12.75">
      <c r="A3" s="28" t="s">
        <v>0</v>
      </c>
      <c r="B3" s="90">
        <v>1</v>
      </c>
      <c r="C3" s="91" t="s">
        <v>92</v>
      </c>
      <c r="D3" s="92">
        <v>4</v>
      </c>
      <c r="E3" s="118"/>
      <c r="F3" s="118"/>
      <c r="G3" s="118"/>
      <c r="H3" s="118"/>
    </row>
    <row r="4" spans="1:8" ht="13.5" thickBot="1">
      <c r="A4" s="118"/>
      <c r="B4" s="118"/>
      <c r="C4" s="118"/>
      <c r="D4" s="118"/>
      <c r="E4" s="118"/>
      <c r="F4" s="118"/>
      <c r="G4" s="118"/>
      <c r="H4" s="118"/>
    </row>
    <row r="5" spans="1:8" ht="12.75">
      <c r="A5" s="48" t="s">
        <v>63</v>
      </c>
      <c r="B5" s="49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  <c r="H5" s="51" t="s">
        <v>70</v>
      </c>
    </row>
    <row r="6" spans="1:8" ht="12.75">
      <c r="A6" s="52" t="s">
        <v>72</v>
      </c>
      <c r="B6" s="119"/>
      <c r="C6" s="120"/>
      <c r="D6" s="120"/>
      <c r="E6" s="120"/>
      <c r="F6" s="120"/>
      <c r="G6" s="120"/>
      <c r="H6" s="121"/>
    </row>
    <row r="7" spans="1:8" ht="12.75">
      <c r="A7" s="53" t="s">
        <v>73</v>
      </c>
      <c r="B7" s="185"/>
      <c r="C7" s="136"/>
      <c r="D7" s="136"/>
      <c r="E7" s="136"/>
      <c r="F7" s="136"/>
      <c r="G7" s="136"/>
      <c r="H7" s="186"/>
    </row>
    <row r="8" spans="1:8" ht="12.75">
      <c r="A8" s="53" t="s">
        <v>74</v>
      </c>
      <c r="B8" s="185"/>
      <c r="C8" s="136"/>
      <c r="D8" s="136"/>
      <c r="E8" s="136"/>
      <c r="F8" s="136"/>
      <c r="G8" s="136"/>
      <c r="H8" s="186"/>
    </row>
    <row r="9" spans="1:8" ht="12.75">
      <c r="A9" s="53" t="s">
        <v>75</v>
      </c>
      <c r="B9" s="185"/>
      <c r="C9" s="136"/>
      <c r="D9" s="136"/>
      <c r="E9" s="136"/>
      <c r="F9" s="136"/>
      <c r="G9" s="138"/>
      <c r="H9" s="186"/>
    </row>
    <row r="10" spans="1:8" ht="12.75">
      <c r="A10" s="54" t="s">
        <v>76</v>
      </c>
      <c r="B10" s="187"/>
      <c r="C10" s="188"/>
      <c r="D10" s="188"/>
      <c r="E10" s="188"/>
      <c r="F10" s="188"/>
      <c r="G10" s="138"/>
      <c r="H10" s="189"/>
    </row>
    <row r="11" spans="1:8" ht="12.75">
      <c r="A11" s="133" t="s">
        <v>77</v>
      </c>
      <c r="B11" s="190"/>
      <c r="C11" s="191"/>
      <c r="D11" s="191"/>
      <c r="E11" s="191"/>
      <c r="F11" s="191"/>
      <c r="G11" s="139"/>
      <c r="H11" s="192"/>
    </row>
    <row r="12" spans="1:8" ht="12.75">
      <c r="A12" s="134" t="s">
        <v>78</v>
      </c>
      <c r="B12" s="193"/>
      <c r="C12" s="136"/>
      <c r="D12" s="136"/>
      <c r="E12" s="136"/>
      <c r="F12" s="136"/>
      <c r="G12" s="136"/>
      <c r="H12" s="186"/>
    </row>
    <row r="13" spans="1:8" ht="12.75">
      <c r="A13" s="134" t="s">
        <v>79</v>
      </c>
      <c r="B13" s="193"/>
      <c r="C13" s="136"/>
      <c r="D13" s="136"/>
      <c r="E13" s="136"/>
      <c r="F13" s="136"/>
      <c r="G13" s="136"/>
      <c r="H13" s="186"/>
    </row>
    <row r="14" spans="1:8" ht="12.75">
      <c r="A14" s="134" t="s">
        <v>80</v>
      </c>
      <c r="B14" s="193"/>
      <c r="C14" s="136"/>
      <c r="D14" s="136"/>
      <c r="E14" s="136"/>
      <c r="F14" s="136"/>
      <c r="G14" s="140"/>
      <c r="H14" s="186"/>
    </row>
    <row r="15" spans="1:8" ht="12.75">
      <c r="A15" s="134" t="s">
        <v>81</v>
      </c>
      <c r="B15" s="193"/>
      <c r="C15" s="136"/>
      <c r="D15" s="136"/>
      <c r="E15" s="136"/>
      <c r="F15" s="136"/>
      <c r="G15" s="136"/>
      <c r="H15" s="186"/>
    </row>
    <row r="16" spans="1:8" ht="12.75">
      <c r="A16" s="135" t="s">
        <v>82</v>
      </c>
      <c r="B16" s="194"/>
      <c r="C16" s="188"/>
      <c r="D16" s="188"/>
      <c r="E16" s="138"/>
      <c r="F16" s="188"/>
      <c r="G16" s="138"/>
      <c r="H16" s="189"/>
    </row>
    <row r="17" spans="1:8" ht="12.75">
      <c r="A17" s="134" t="s">
        <v>83</v>
      </c>
      <c r="B17" s="195"/>
      <c r="C17" s="191"/>
      <c r="D17" s="191"/>
      <c r="E17" s="191"/>
      <c r="F17" s="191"/>
      <c r="G17" s="137"/>
      <c r="H17" s="192"/>
    </row>
    <row r="18" spans="1:8" ht="12.75">
      <c r="A18" s="134" t="s">
        <v>84</v>
      </c>
      <c r="B18" s="193"/>
      <c r="C18" s="136"/>
      <c r="D18" s="136"/>
      <c r="E18" s="138"/>
      <c r="F18" s="136"/>
      <c r="G18" s="138"/>
      <c r="H18" s="186"/>
    </row>
    <row r="19" spans="1:8" ht="12.75">
      <c r="A19" s="134" t="s">
        <v>85</v>
      </c>
      <c r="B19" s="193"/>
      <c r="C19" s="136"/>
      <c r="D19" s="136"/>
      <c r="E19" s="136"/>
      <c r="F19" s="136"/>
      <c r="G19" s="136"/>
      <c r="H19" s="186"/>
    </row>
    <row r="20" spans="1:8" ht="12.75">
      <c r="A20" s="135" t="s">
        <v>86</v>
      </c>
      <c r="B20" s="132"/>
      <c r="C20" s="122"/>
      <c r="D20" s="122"/>
      <c r="E20" s="122"/>
      <c r="F20" s="122"/>
      <c r="G20" s="122"/>
      <c r="H20" s="123"/>
    </row>
    <row r="21" ht="12.75">
      <c r="A21" s="28"/>
    </row>
    <row r="22" spans="1:8" ht="12.75">
      <c r="A22" s="124" t="s">
        <v>87</v>
      </c>
      <c r="B22" s="125" t="s">
        <v>88</v>
      </c>
      <c r="C22" s="126" t="s">
        <v>89</v>
      </c>
      <c r="D22" s="127" t="s">
        <v>90</v>
      </c>
      <c r="E22" s="128" t="s">
        <v>8</v>
      </c>
      <c r="F22" s="129" t="s">
        <v>91</v>
      </c>
      <c r="G22" s="130" t="s">
        <v>116</v>
      </c>
      <c r="H22" s="131"/>
    </row>
    <row r="23" spans="1:8" ht="12.75">
      <c r="A23" s="47"/>
      <c r="B23" s="47"/>
      <c r="C23" s="47"/>
      <c r="D23" s="47"/>
      <c r="E23" s="47"/>
      <c r="F23" s="47"/>
      <c r="G23" s="47"/>
      <c r="H23" s="131"/>
    </row>
    <row r="24" spans="1:8" ht="12.75">
      <c r="A24" s="47"/>
      <c r="B24" s="47"/>
      <c r="C24" s="47"/>
      <c r="D24" s="47"/>
      <c r="E24" s="47"/>
      <c r="F24" s="47"/>
      <c r="G24" s="47"/>
      <c r="H24" s="47"/>
    </row>
    <row r="25" spans="1:8" ht="12.75">
      <c r="A25" s="47"/>
      <c r="B25" s="47"/>
      <c r="C25" s="47"/>
      <c r="D25" s="47"/>
      <c r="E25" s="47"/>
      <c r="F25" s="47"/>
      <c r="G25" s="47"/>
      <c r="H25" s="47"/>
    </row>
    <row r="26" spans="1:8" ht="12.75">
      <c r="A26" s="47"/>
      <c r="B26" s="47"/>
      <c r="C26" s="47"/>
      <c r="D26" s="47"/>
      <c r="E26" s="47"/>
      <c r="F26" s="47"/>
      <c r="G26" s="47"/>
      <c r="H26" s="47"/>
    </row>
    <row r="27" spans="1:8" ht="12.75">
      <c r="A27" s="47"/>
      <c r="B27" s="47"/>
      <c r="C27" s="47"/>
      <c r="D27" s="47"/>
      <c r="E27" s="47"/>
      <c r="F27" s="47"/>
      <c r="G27" s="47"/>
      <c r="H27" s="47"/>
    </row>
    <row r="28" spans="1:8" ht="12.75">
      <c r="A28" s="47"/>
      <c r="B28" s="47"/>
      <c r="C28" s="47"/>
      <c r="D28" s="47"/>
      <c r="E28" s="47"/>
      <c r="F28" s="47"/>
      <c r="G28" s="47"/>
      <c r="H28" s="47"/>
    </row>
    <row r="29" spans="1:8" ht="12.75">
      <c r="A29" s="47"/>
      <c r="B29" s="47"/>
      <c r="C29" s="47"/>
      <c r="D29" s="47"/>
      <c r="E29" s="47"/>
      <c r="F29" s="47"/>
      <c r="G29" s="47"/>
      <c r="H29" s="47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8.75">
      <c r="A32" s="141" t="s">
        <v>117</v>
      </c>
      <c r="B32" s="142"/>
      <c r="C32" s="142"/>
      <c r="D32" s="142"/>
      <c r="E32" s="142"/>
      <c r="G32" s="142"/>
      <c r="H32" s="143" t="s">
        <v>208</v>
      </c>
    </row>
    <row r="33" spans="1:8" ht="12.75">
      <c r="A33" s="142"/>
      <c r="B33" s="142"/>
      <c r="C33" s="142"/>
      <c r="D33" s="142"/>
      <c r="E33" s="142"/>
      <c r="F33" s="142"/>
      <c r="G33" s="142"/>
      <c r="H33" s="142"/>
    </row>
    <row r="34" spans="1:8" ht="12.75">
      <c r="A34" s="144" t="s">
        <v>0</v>
      </c>
      <c r="B34" s="145">
        <v>1</v>
      </c>
      <c r="C34" s="146" t="s">
        <v>92</v>
      </c>
      <c r="D34" s="147">
        <v>4</v>
      </c>
      <c r="E34" s="142"/>
      <c r="F34" s="142"/>
      <c r="G34" s="142"/>
      <c r="H34" s="142"/>
    </row>
    <row r="35" spans="1:8" ht="13.5" thickBot="1">
      <c r="A35" s="142"/>
      <c r="B35" s="142"/>
      <c r="C35" s="142"/>
      <c r="D35" s="142"/>
      <c r="E35" s="142"/>
      <c r="F35" s="142"/>
      <c r="G35" s="142"/>
      <c r="H35" s="142"/>
    </row>
    <row r="36" spans="1:8" ht="12.75">
      <c r="A36" s="148" t="s">
        <v>63</v>
      </c>
      <c r="B36" s="149" t="s">
        <v>64</v>
      </c>
      <c r="C36" s="150" t="s">
        <v>65</v>
      </c>
      <c r="D36" s="150" t="s">
        <v>66</v>
      </c>
      <c r="E36" s="150" t="s">
        <v>67</v>
      </c>
      <c r="F36" s="150" t="s">
        <v>68</v>
      </c>
      <c r="G36" s="150" t="s">
        <v>69</v>
      </c>
      <c r="H36" s="151" t="s">
        <v>70</v>
      </c>
    </row>
    <row r="37" spans="1:8" ht="12.75">
      <c r="A37" s="152" t="s">
        <v>72</v>
      </c>
      <c r="B37" s="153"/>
      <c r="C37" s="154"/>
      <c r="D37" s="154"/>
      <c r="E37" s="154"/>
      <c r="F37" s="154"/>
      <c r="G37" s="154"/>
      <c r="H37" s="155"/>
    </row>
    <row r="38" spans="1:8" ht="12.75">
      <c r="A38" s="156" t="s">
        <v>73</v>
      </c>
      <c r="B38" s="202"/>
      <c r="C38" s="198"/>
      <c r="D38" s="198"/>
      <c r="E38" s="198"/>
      <c r="F38" s="198"/>
      <c r="G38" s="157"/>
      <c r="H38" s="158"/>
    </row>
    <row r="39" spans="1:8" ht="12.75">
      <c r="A39" s="156" t="s">
        <v>74</v>
      </c>
      <c r="B39" s="202"/>
      <c r="C39" s="198"/>
      <c r="D39" s="198"/>
      <c r="E39" s="198"/>
      <c r="F39" s="198"/>
      <c r="G39" s="157"/>
      <c r="H39" s="204"/>
    </row>
    <row r="40" spans="1:8" ht="12.75">
      <c r="A40" s="156" t="s">
        <v>75</v>
      </c>
      <c r="B40" s="202"/>
      <c r="C40" s="198"/>
      <c r="D40" s="198"/>
      <c r="E40" s="198"/>
      <c r="F40" s="198"/>
      <c r="G40" s="159"/>
      <c r="H40" s="204"/>
    </row>
    <row r="41" spans="1:8" ht="12.75">
      <c r="A41" s="160" t="s">
        <v>76</v>
      </c>
      <c r="B41" s="203"/>
      <c r="C41" s="199"/>
      <c r="D41" s="199"/>
      <c r="E41" s="199"/>
      <c r="F41" s="199"/>
      <c r="G41" s="159"/>
      <c r="H41" s="205"/>
    </row>
    <row r="42" spans="1:8" ht="12.75">
      <c r="A42" s="161" t="s">
        <v>77</v>
      </c>
      <c r="B42" s="200"/>
      <c r="C42" s="200"/>
      <c r="D42" s="200"/>
      <c r="E42" s="200"/>
      <c r="F42" s="200"/>
      <c r="G42" s="162"/>
      <c r="H42" s="206"/>
    </row>
    <row r="43" spans="1:8" ht="12.75">
      <c r="A43" s="163" t="s">
        <v>78</v>
      </c>
      <c r="B43" s="198"/>
      <c r="C43" s="198"/>
      <c r="D43" s="157"/>
      <c r="E43" s="198"/>
      <c r="F43" s="198"/>
      <c r="G43" s="164"/>
      <c r="H43" s="204"/>
    </row>
    <row r="44" spans="1:8" ht="12.75">
      <c r="A44" s="163" t="s">
        <v>79</v>
      </c>
      <c r="B44" s="198"/>
      <c r="C44" s="198"/>
      <c r="D44" s="157"/>
      <c r="E44" s="198"/>
      <c r="F44" s="198"/>
      <c r="G44" s="164"/>
      <c r="H44" s="204"/>
    </row>
    <row r="45" spans="1:8" ht="12.75">
      <c r="A45" s="163" t="s">
        <v>80</v>
      </c>
      <c r="B45" s="198"/>
      <c r="C45" s="198"/>
      <c r="D45" s="157"/>
      <c r="E45" s="198"/>
      <c r="F45" s="198"/>
      <c r="G45" s="165"/>
      <c r="H45" s="204"/>
    </row>
    <row r="46" spans="1:8" ht="12.75">
      <c r="A46" s="163" t="s">
        <v>81</v>
      </c>
      <c r="B46" s="166"/>
      <c r="C46" s="157"/>
      <c r="D46" s="157"/>
      <c r="E46" s="157"/>
      <c r="F46" s="198"/>
      <c r="G46" s="157"/>
      <c r="H46" s="204"/>
    </row>
    <row r="47" spans="1:8" ht="12.75">
      <c r="A47" s="167" t="s">
        <v>82</v>
      </c>
      <c r="B47" s="168"/>
      <c r="C47" s="169"/>
      <c r="D47" s="170"/>
      <c r="E47" s="142"/>
      <c r="F47" s="170"/>
      <c r="G47" s="142"/>
      <c r="H47" s="205"/>
    </row>
    <row r="48" spans="1:8" ht="12.75">
      <c r="A48" s="163" t="s">
        <v>83</v>
      </c>
      <c r="B48" s="171"/>
      <c r="C48" s="172"/>
      <c r="D48" s="173"/>
      <c r="E48" s="172"/>
      <c r="F48" s="173"/>
      <c r="G48" s="174"/>
      <c r="H48" s="206"/>
    </row>
    <row r="49" spans="1:8" ht="12.75">
      <c r="A49" s="163" t="s">
        <v>84</v>
      </c>
      <c r="B49" s="175"/>
      <c r="C49" s="157"/>
      <c r="D49" s="176"/>
      <c r="E49" s="142"/>
      <c r="F49" s="176"/>
      <c r="G49" s="159"/>
      <c r="H49" s="204"/>
    </row>
    <row r="50" spans="1:8" ht="12.75">
      <c r="A50" s="163" t="s">
        <v>85</v>
      </c>
      <c r="B50" s="166"/>
      <c r="C50" s="157"/>
      <c r="D50" s="157"/>
      <c r="E50" s="157"/>
      <c r="F50" s="157"/>
      <c r="G50" s="157"/>
      <c r="H50" s="158"/>
    </row>
    <row r="51" spans="1:8" ht="12.75">
      <c r="A51" s="167" t="s">
        <v>86</v>
      </c>
      <c r="B51" s="177"/>
      <c r="C51" s="178"/>
      <c r="D51" s="178"/>
      <c r="E51" s="178"/>
      <c r="F51" s="178"/>
      <c r="G51" s="178"/>
      <c r="H51" s="179"/>
    </row>
    <row r="52" spans="1:8" ht="12.75">
      <c r="A52" s="144"/>
      <c r="B52" s="142"/>
      <c r="C52" s="142"/>
      <c r="D52" s="142"/>
      <c r="E52" s="142"/>
      <c r="F52" s="142"/>
      <c r="G52" s="142"/>
      <c r="H52" s="142"/>
    </row>
    <row r="53" spans="1:8" ht="12.75">
      <c r="A53" s="180" t="s">
        <v>87</v>
      </c>
      <c r="B53" s="201" t="s">
        <v>88</v>
      </c>
      <c r="C53" s="181" t="s">
        <v>89</v>
      </c>
      <c r="D53" s="182" t="s">
        <v>90</v>
      </c>
      <c r="E53" s="183" t="s">
        <v>8</v>
      </c>
      <c r="F53" s="165" t="s">
        <v>91</v>
      </c>
      <c r="G53" s="207" t="s">
        <v>116</v>
      </c>
      <c r="H53" s="184"/>
    </row>
    <row r="54" spans="1:8" ht="12.75">
      <c r="A54" s="47"/>
      <c r="B54" s="47"/>
      <c r="C54" s="47"/>
      <c r="D54" s="47"/>
      <c r="E54" s="47"/>
      <c r="F54" s="47"/>
      <c r="G54" s="47"/>
      <c r="H54" s="131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zoomScaleSheetLayoutView="100" zoomScalePageLayoutView="0" workbookViewId="0" topLeftCell="A1">
      <selection activeCell="F4" sqref="F4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97"/>
      <c r="E3" s="98"/>
      <c r="F3" s="96">
        <v>2020</v>
      </c>
      <c r="G3" s="4"/>
      <c r="I3" s="222" t="s">
        <v>50</v>
      </c>
      <c r="K3" s="5"/>
    </row>
    <row r="4" spans="2:11" s="6" customFormat="1" ht="9.75" customHeight="1">
      <c r="B4" s="2"/>
      <c r="C4" s="97"/>
      <c r="D4" s="2"/>
      <c r="E4" s="2"/>
      <c r="F4" s="2"/>
      <c r="G4" s="4"/>
      <c r="I4" s="5"/>
      <c r="K4" s="5"/>
    </row>
    <row r="5" spans="1:11" s="6" customFormat="1" ht="12.75" customHeight="1">
      <c r="A5" s="28" t="s">
        <v>0</v>
      </c>
      <c r="C5" s="93" t="s">
        <v>129</v>
      </c>
      <c r="D5" s="94" t="s">
        <v>92</v>
      </c>
      <c r="E5" s="95" t="s">
        <v>132</v>
      </c>
      <c r="F5" s="2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 t="s">
        <v>133</v>
      </c>
      <c r="E10" s="10" t="s">
        <v>133</v>
      </c>
      <c r="F10" s="37">
        <v>2</v>
      </c>
      <c r="G10" s="44">
        <v>1</v>
      </c>
      <c r="H10" s="22" t="s">
        <v>141</v>
      </c>
      <c r="I10" s="23" t="s">
        <v>142</v>
      </c>
      <c r="J10" s="110"/>
      <c r="K10" s="42"/>
      <c r="L10" s="22"/>
      <c r="M10" s="22"/>
    </row>
    <row r="11" spans="1:13" ht="9.75" customHeight="1">
      <c r="A11" s="309" t="s">
        <v>55</v>
      </c>
      <c r="B11" s="311" t="s">
        <v>129</v>
      </c>
      <c r="C11" s="22" t="s">
        <v>43</v>
      </c>
      <c r="D11" s="22" t="s">
        <v>138</v>
      </c>
      <c r="E11" s="10" t="s">
        <v>133</v>
      </c>
      <c r="F11" s="37">
        <v>1</v>
      </c>
      <c r="G11" s="44">
        <v>1</v>
      </c>
      <c r="H11" s="22" t="s">
        <v>143</v>
      </c>
      <c r="I11" s="22" t="s">
        <v>144</v>
      </c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 t="s">
        <v>134</v>
      </c>
      <c r="E12" s="10" t="s">
        <v>140</v>
      </c>
      <c r="F12" s="37">
        <v>1</v>
      </c>
      <c r="G12" s="44">
        <v>1</v>
      </c>
      <c r="H12" s="22" t="s">
        <v>141</v>
      </c>
      <c r="I12" s="24" t="s">
        <v>145</v>
      </c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 t="s">
        <v>135</v>
      </c>
      <c r="E13" s="10" t="s">
        <v>167</v>
      </c>
      <c r="F13" s="37">
        <v>1</v>
      </c>
      <c r="G13" s="44">
        <v>2</v>
      </c>
      <c r="H13" s="22" t="s">
        <v>146</v>
      </c>
      <c r="I13" s="22" t="s">
        <v>147</v>
      </c>
      <c r="J13" s="111" t="s">
        <v>160</v>
      </c>
      <c r="K13" s="43">
        <v>500</v>
      </c>
      <c r="L13" s="22"/>
      <c r="M13" s="22"/>
    </row>
    <row r="14" spans="1:13" ht="9.75" customHeight="1">
      <c r="A14" s="309"/>
      <c r="B14" s="311"/>
      <c r="C14" s="22" t="s">
        <v>44</v>
      </c>
      <c r="D14" s="22" t="s">
        <v>133</v>
      </c>
      <c r="E14" s="10" t="s">
        <v>133</v>
      </c>
      <c r="F14" s="37">
        <v>1</v>
      </c>
      <c r="G14" s="44">
        <v>1</v>
      </c>
      <c r="H14" s="22" t="s">
        <v>148</v>
      </c>
      <c r="I14" s="22" t="s">
        <v>149</v>
      </c>
      <c r="J14" s="111" t="s">
        <v>161</v>
      </c>
      <c r="K14" s="43">
        <v>400</v>
      </c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 t="s">
        <v>136</v>
      </c>
      <c r="E15" s="10" t="s">
        <v>168</v>
      </c>
      <c r="F15" s="37">
        <v>1</v>
      </c>
      <c r="G15" s="44">
        <v>1</v>
      </c>
      <c r="H15" s="22" t="s">
        <v>152</v>
      </c>
      <c r="I15" s="24" t="s">
        <v>150</v>
      </c>
      <c r="J15" s="112"/>
      <c r="K15" s="43">
        <v>250</v>
      </c>
      <c r="L15" s="22"/>
      <c r="M15" s="22"/>
    </row>
    <row r="16" spans="1:13" ht="9.75" customHeight="1">
      <c r="A16" s="309"/>
      <c r="B16" s="311"/>
      <c r="C16" s="22" t="s">
        <v>115</v>
      </c>
      <c r="D16" s="22" t="s">
        <v>137</v>
      </c>
      <c r="E16" s="10"/>
      <c r="F16" s="37">
        <v>1</v>
      </c>
      <c r="G16" s="44"/>
      <c r="H16" s="22" t="s">
        <v>153</v>
      </c>
      <c r="I16" s="24" t="s">
        <v>151</v>
      </c>
      <c r="J16" s="112"/>
      <c r="K16" s="43"/>
      <c r="L16" s="22" t="s">
        <v>165</v>
      </c>
      <c r="M16" s="22" t="s">
        <v>166</v>
      </c>
    </row>
    <row r="17" spans="1:13" ht="9.75" customHeight="1">
      <c r="A17" s="39"/>
      <c r="B17" s="40"/>
      <c r="C17" s="22" t="s">
        <v>42</v>
      </c>
      <c r="D17" s="22" t="s">
        <v>133</v>
      </c>
      <c r="E17" s="10" t="s">
        <v>169</v>
      </c>
      <c r="F17" s="37">
        <v>2</v>
      </c>
      <c r="G17" s="44">
        <v>2</v>
      </c>
      <c r="H17" s="22" t="s">
        <v>154</v>
      </c>
      <c r="I17" s="22" t="s">
        <v>155</v>
      </c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 t="s">
        <v>139</v>
      </c>
      <c r="E18" s="10" t="s">
        <v>140</v>
      </c>
      <c r="F18" s="37">
        <v>1</v>
      </c>
      <c r="G18" s="44">
        <v>2</v>
      </c>
      <c r="H18" s="22" t="s">
        <v>156</v>
      </c>
      <c r="I18" s="24" t="s">
        <v>157</v>
      </c>
      <c r="J18" s="112" t="s">
        <v>162</v>
      </c>
      <c r="K18" s="43"/>
      <c r="L18" s="22"/>
      <c r="M18" s="22"/>
    </row>
    <row r="19" spans="1:13" ht="9.75" customHeight="1">
      <c r="A19" s="30" t="s">
        <v>51</v>
      </c>
      <c r="B19" s="31">
        <f>SUM(F10:F20)</f>
        <v>12</v>
      </c>
      <c r="C19" s="22" t="s">
        <v>10</v>
      </c>
      <c r="D19" s="22" t="s">
        <v>140</v>
      </c>
      <c r="E19" s="10" t="s">
        <v>140</v>
      </c>
      <c r="F19" s="37">
        <v>1</v>
      </c>
      <c r="G19" s="44">
        <v>1</v>
      </c>
      <c r="H19" s="22" t="s">
        <v>158</v>
      </c>
      <c r="I19" s="24" t="s">
        <v>159</v>
      </c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12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1150</v>
      </c>
      <c r="L20" s="25" t="s">
        <v>163</v>
      </c>
      <c r="M20" s="27" t="s">
        <v>164</v>
      </c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 t="s">
        <v>130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 t="s">
        <v>131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 t="s">
        <v>132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11:A12"/>
    <mergeCell ref="B11:B12"/>
    <mergeCell ref="A13:A14"/>
    <mergeCell ref="B13:B14"/>
    <mergeCell ref="A15:A16"/>
    <mergeCell ref="B15:B16"/>
    <mergeCell ref="A18:B18"/>
    <mergeCell ref="A22:A23"/>
    <mergeCell ref="B22:B23"/>
    <mergeCell ref="A24:A25"/>
    <mergeCell ref="B24:B25"/>
    <mergeCell ref="A26:A27"/>
    <mergeCell ref="B26:B27"/>
    <mergeCell ref="A29:B29"/>
    <mergeCell ref="A33:A34"/>
    <mergeCell ref="B33:B34"/>
    <mergeCell ref="A35:A36"/>
    <mergeCell ref="B35:B36"/>
    <mergeCell ref="A37:A38"/>
    <mergeCell ref="B37:B38"/>
    <mergeCell ref="A51:B51"/>
    <mergeCell ref="A40:B40"/>
    <mergeCell ref="A44:A45"/>
    <mergeCell ref="B44:B45"/>
    <mergeCell ref="A46:A47"/>
    <mergeCell ref="B46:B47"/>
    <mergeCell ref="A48:A49"/>
    <mergeCell ref="B48:B49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view="pageBreakPreview" zoomScaleSheetLayoutView="100" zoomScalePageLayoutView="0" workbookViewId="0" topLeftCell="A1">
      <selection activeCell="F3" sqref="F3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97"/>
      <c r="E3" s="98"/>
      <c r="F3" s="277">
        <f>JaPl!V1</f>
        <v>2020</v>
      </c>
      <c r="G3" s="4"/>
      <c r="I3" s="143" t="s">
        <v>50</v>
      </c>
      <c r="K3" s="5"/>
    </row>
    <row r="4" spans="2:11" s="6" customFormat="1" ht="9.75" customHeight="1">
      <c r="B4" s="2"/>
      <c r="C4" s="97"/>
      <c r="D4" s="2"/>
      <c r="E4" s="2"/>
      <c r="F4" s="2"/>
      <c r="G4" s="4"/>
      <c r="I4" s="5"/>
      <c r="K4" s="5"/>
    </row>
    <row r="5" spans="1:11" s="6" customFormat="1" ht="12.75" customHeight="1">
      <c r="A5" s="28" t="s">
        <v>0</v>
      </c>
      <c r="C5" s="93">
        <v>1</v>
      </c>
      <c r="D5" s="94" t="s">
        <v>92</v>
      </c>
      <c r="E5" s="95">
        <v>4</v>
      </c>
      <c r="F5" s="2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/>
      <c r="E10" s="10"/>
      <c r="F10" s="37"/>
      <c r="G10" s="44"/>
      <c r="H10" s="22"/>
      <c r="I10" s="23"/>
      <c r="J10" s="110"/>
      <c r="K10" s="42"/>
      <c r="L10" s="22"/>
      <c r="M10" s="22"/>
    </row>
    <row r="11" spans="1:13" ht="9.75" customHeight="1">
      <c r="A11" s="309" t="s">
        <v>55</v>
      </c>
      <c r="B11" s="311">
        <v>1</v>
      </c>
      <c r="C11" s="22" t="s">
        <v>43</v>
      </c>
      <c r="D11" s="22"/>
      <c r="E11" s="10"/>
      <c r="F11" s="37"/>
      <c r="G11" s="44"/>
      <c r="H11" s="22"/>
      <c r="I11" s="22"/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/>
      <c r="E12" s="10"/>
      <c r="F12" s="37"/>
      <c r="G12" s="44"/>
      <c r="H12" s="22"/>
      <c r="I12" s="24"/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/>
      <c r="E13" s="10"/>
      <c r="F13" s="37"/>
      <c r="G13" s="44"/>
      <c r="H13" s="22"/>
      <c r="I13" s="22"/>
      <c r="J13" s="111"/>
      <c r="K13" s="43"/>
      <c r="L13" s="22"/>
      <c r="M13" s="22"/>
    </row>
    <row r="14" spans="1:13" ht="9.75" customHeight="1">
      <c r="A14" s="309"/>
      <c r="B14" s="311"/>
      <c r="C14" s="22" t="s">
        <v>44</v>
      </c>
      <c r="D14" s="22"/>
      <c r="E14" s="10"/>
      <c r="F14" s="37"/>
      <c r="G14" s="44"/>
      <c r="H14" s="22"/>
      <c r="I14" s="22"/>
      <c r="J14" s="111"/>
      <c r="K14" s="43"/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/>
      <c r="E15" s="10"/>
      <c r="F15" s="37"/>
      <c r="G15" s="44"/>
      <c r="H15" s="22"/>
      <c r="I15" s="24"/>
      <c r="J15" s="112"/>
      <c r="K15" s="43"/>
      <c r="L15" s="22"/>
      <c r="M15" s="22"/>
    </row>
    <row r="16" spans="1:13" ht="9.75" customHeight="1">
      <c r="A16" s="309"/>
      <c r="B16" s="311"/>
      <c r="C16" s="22" t="s">
        <v>115</v>
      </c>
      <c r="D16" s="22"/>
      <c r="E16" s="10"/>
      <c r="F16" s="37"/>
      <c r="G16" s="44"/>
      <c r="H16" s="22"/>
      <c r="I16" s="24"/>
      <c r="J16" s="112"/>
      <c r="K16" s="43"/>
      <c r="L16" s="22"/>
      <c r="M16" s="22"/>
    </row>
    <row r="17" spans="1:13" ht="9.75" customHeight="1">
      <c r="A17" s="39"/>
      <c r="B17" s="40"/>
      <c r="C17" s="22" t="s">
        <v>42</v>
      </c>
      <c r="D17" s="22"/>
      <c r="E17" s="10"/>
      <c r="F17" s="37"/>
      <c r="G17" s="44"/>
      <c r="H17" s="22"/>
      <c r="I17" s="22"/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/>
      <c r="E18" s="10"/>
      <c r="F18" s="37"/>
      <c r="G18" s="44"/>
      <c r="H18" s="22"/>
      <c r="I18" s="24"/>
      <c r="J18" s="112"/>
      <c r="K18" s="43"/>
      <c r="L18" s="22"/>
      <c r="M18" s="22"/>
    </row>
    <row r="19" spans="1:13" ht="9.75" customHeight="1">
      <c r="A19" s="30" t="s">
        <v>51</v>
      </c>
      <c r="B19" s="31">
        <f>SUM(F10:F20)</f>
        <v>0</v>
      </c>
      <c r="C19" s="22" t="s">
        <v>10</v>
      </c>
      <c r="D19" s="22"/>
      <c r="E19" s="10"/>
      <c r="F19" s="37"/>
      <c r="G19" s="44"/>
      <c r="H19" s="22"/>
      <c r="I19" s="24"/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0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0</v>
      </c>
      <c r="L20" s="25"/>
      <c r="M20" s="27"/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>
        <v>2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>
        <v>3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>
        <v>4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40:B40"/>
    <mergeCell ref="A29:B29"/>
    <mergeCell ref="A18:B18"/>
    <mergeCell ref="A51:B51"/>
    <mergeCell ref="B44:B45"/>
    <mergeCell ref="A44:A45"/>
    <mergeCell ref="B46:B47"/>
    <mergeCell ref="A46:A47"/>
    <mergeCell ref="A48:A49"/>
    <mergeCell ref="B48:B49"/>
    <mergeCell ref="A33:A34"/>
    <mergeCell ref="B33:B34"/>
    <mergeCell ref="A35:A36"/>
    <mergeCell ref="B35:B36"/>
    <mergeCell ref="A37:A38"/>
    <mergeCell ref="B37:B38"/>
    <mergeCell ref="A22:A23"/>
    <mergeCell ref="B22:B23"/>
    <mergeCell ref="A24:A25"/>
    <mergeCell ref="B24:B25"/>
    <mergeCell ref="A26:A27"/>
    <mergeCell ref="B26:B27"/>
    <mergeCell ref="A11:A12"/>
    <mergeCell ref="B11:B12"/>
    <mergeCell ref="A13:A14"/>
    <mergeCell ref="B13:B14"/>
    <mergeCell ref="A15:A16"/>
    <mergeCell ref="B15:B16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ignoredErrors>
    <ignoredError sqref="B19 B30:B31 B41:B4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39" sqref="A39:IV39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2"/>
      <c r="E3" s="78" t="s">
        <v>55</v>
      </c>
      <c r="F3" s="143" t="s">
        <v>93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196" t="s">
        <v>118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A12:A14"/>
    <mergeCell ref="A24:A26"/>
    <mergeCell ref="A15:A17"/>
    <mergeCell ref="A18:A20"/>
    <mergeCell ref="A21:A23"/>
    <mergeCell ref="A42:A44"/>
    <mergeCell ref="M40:M41"/>
    <mergeCell ref="A45:A47"/>
    <mergeCell ref="A48:A50"/>
    <mergeCell ref="A51:A53"/>
    <mergeCell ref="B6:E6"/>
    <mergeCell ref="B7:B8"/>
    <mergeCell ref="C7:C8"/>
    <mergeCell ref="D7:E7"/>
    <mergeCell ref="B40:B41"/>
    <mergeCell ref="A9:A11"/>
    <mergeCell ref="L7:L8"/>
    <mergeCell ref="M7:M8"/>
    <mergeCell ref="N7:O7"/>
    <mergeCell ref="G6:J6"/>
    <mergeCell ref="L6:O6"/>
    <mergeCell ref="G7:G8"/>
    <mergeCell ref="H7:H8"/>
    <mergeCell ref="I7:J7"/>
    <mergeCell ref="N40:O40"/>
    <mergeCell ref="B39:E39"/>
    <mergeCell ref="G39:J39"/>
    <mergeCell ref="L39:O39"/>
    <mergeCell ref="C40:C41"/>
    <mergeCell ref="D40:E40"/>
    <mergeCell ref="G40:G41"/>
    <mergeCell ref="H40:H41"/>
    <mergeCell ref="I40:J40"/>
    <mergeCell ref="L40:L41"/>
    <mergeCell ref="D10:E10"/>
    <mergeCell ref="D13:E13"/>
    <mergeCell ref="D16:E16"/>
    <mergeCell ref="D19:E19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ignoredErrors>
    <ignoredError sqref="F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2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3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4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Kevin Hemund</cp:lastModifiedBy>
  <cp:lastPrinted>2014-02-03T16:11:00Z</cp:lastPrinted>
  <dcterms:created xsi:type="dcterms:W3CDTF">2004-08-03T09:36:06Z</dcterms:created>
  <dcterms:modified xsi:type="dcterms:W3CDTF">2020-01-22T11:18:12Z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